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【5.4】投标报价汇总表" sheetId="1" r:id="rId1"/>
    <sheet name="【5.1】工程量清单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<sst xmlns="http://schemas.openxmlformats.org/spreadsheetml/2006/main" count="380" uniqueCount="251">
  <si>
    <t>工程量汇总表</t>
  </si>
  <si>
    <t>标段：2024年宁都县S314长焦桥危旧桥改造工程</t>
  </si>
  <si>
    <t>序  号</t>
  </si>
  <si>
    <t>章  次</t>
  </si>
  <si>
    <t>科  目  名  称</t>
  </si>
  <si>
    <t>金额(元)</t>
  </si>
  <si>
    <t>1</t>
  </si>
  <si>
    <t>100</t>
  </si>
  <si>
    <t>清单 第100章  总则</t>
  </si>
  <si>
    <t>2</t>
  </si>
  <si>
    <t>200</t>
  </si>
  <si>
    <t>清单 第200章  路基</t>
  </si>
  <si>
    <t>3</t>
  </si>
  <si>
    <t>300</t>
  </si>
  <si>
    <t>清单 第300章  路面</t>
  </si>
  <si>
    <t>4</t>
  </si>
  <si>
    <t>400</t>
  </si>
  <si>
    <t>清单 第400章  桥梁、涵洞</t>
  </si>
  <si>
    <t>5</t>
  </si>
  <si>
    <t>600</t>
  </si>
  <si>
    <t>清单 第600章  安全设施及预埋管线</t>
  </si>
  <si>
    <t>6</t>
  </si>
  <si>
    <t>第100章至700章清单合计</t>
  </si>
  <si>
    <t>7</t>
  </si>
  <si>
    <t>已包含在清单合计中的材料、工程设备、专业工程暂估价合计</t>
  </si>
  <si>
    <t>8</t>
  </si>
  <si>
    <t>清单合计减去材料、工程设备、专业工程暂估价
合计(即6-7)=8</t>
  </si>
  <si>
    <t>9</t>
  </si>
  <si>
    <t>计日工合计</t>
  </si>
  <si>
    <t>10</t>
  </si>
  <si>
    <t>暂列金额(不含计日工总额)</t>
  </si>
  <si>
    <t>11</t>
  </si>
  <si>
    <t>投标价(6+9+10)=11</t>
  </si>
  <si>
    <t>工程量清单表</t>
  </si>
  <si>
    <t>标段: 2024年宁都县S314长焦桥危旧桥改造工程</t>
  </si>
  <si>
    <t>货币单位: 人民币 元</t>
  </si>
  <si>
    <t>子目号</t>
  </si>
  <si>
    <t>子  目  名  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</si>
  <si>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</si>
  <si>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</si>
  <si>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</si>
  <si>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</si>
  <si>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</si>
  <si>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</si>
  <si>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</si>
  <si>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</si>
  <si>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</si>
  <si>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</si>
  <si>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</si>
  <si>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1.000</t>
  </si>
  <si>
    <t>-b</t>
  </si>
  <si>
    <t>按合同条款规定，提供第三方责任险</t>
  </si>
  <si>
    <t>-c</t>
  </si>
  <si>
    <t>工伤保险</t>
  </si>
  <si>
    <t>102</t>
  </si>
  <si>
    <t>工程管理</t>
  </si>
  <si>
    <t>102-2</t>
  </si>
  <si>
    <t>施工环保费</t>
  </si>
  <si>
    <t>102-3</t>
  </si>
  <si>
    <t>安全生产费</t>
  </si>
  <si>
    <t>103</t>
  </si>
  <si>
    <t>临时工程与设施</t>
  </si>
  <si>
    <t>103-1</t>
  </si>
  <si>
    <t>临时道路修建及养护与拆除（包括原道路的养护费）</t>
  </si>
  <si>
    <t>103-2</t>
  </si>
  <si>
    <t>临时占地</t>
  </si>
  <si>
    <t>103-3</t>
  </si>
  <si>
    <t>临时φ1.0便涵</t>
  </si>
  <si>
    <t>103-4</t>
  </si>
  <si>
    <t>临时电力支线</t>
  </si>
  <si>
    <t>104</t>
  </si>
  <si>
    <t>承包人驻地建设</t>
  </si>
  <si>
    <t>104-1</t>
  </si>
  <si>
    <t>107</t>
  </si>
  <si>
    <t>交通维护费</t>
  </si>
  <si>
    <t>107-1</t>
  </si>
  <si>
    <t>清单  第 100 章合计   人民币</t>
  </si>
  <si>
    <t>202</t>
  </si>
  <si>
    <t>场地清理</t>
  </si>
  <si>
    <t>202-2</t>
  </si>
  <si>
    <t>挖除旧路面</t>
  </si>
  <si>
    <t>水泥混凝土路面</t>
  </si>
  <si>
    <t>m3</t>
  </si>
  <si>
    <t>44.600</t>
  </si>
  <si>
    <t>挖除基层底基层</t>
  </si>
  <si>
    <t>90.400</t>
  </si>
  <si>
    <t>202-3</t>
  </si>
  <si>
    <t>拆除结构物</t>
  </si>
  <si>
    <t>钢筋混凝土结构</t>
  </si>
  <si>
    <t>17.500</t>
  </si>
  <si>
    <t>砖、石及其他砌体结构</t>
  </si>
  <si>
    <t>106.500</t>
  </si>
  <si>
    <t>-d</t>
  </si>
  <si>
    <t>金属结构（波形梁护栏）</t>
  </si>
  <si>
    <t>m</t>
  </si>
  <si>
    <t>62.000</t>
  </si>
  <si>
    <t>204</t>
  </si>
  <si>
    <t>填方路基</t>
  </si>
  <si>
    <t>204-1</t>
  </si>
  <si>
    <t>路基填筑(包括填前压实)</t>
  </si>
  <si>
    <t>-h</t>
  </si>
  <si>
    <t>结构物台背回填</t>
  </si>
  <si>
    <t>99.000</t>
  </si>
  <si>
    <t>-i</t>
  </si>
  <si>
    <t>台后排水</t>
  </si>
  <si>
    <t>41.700</t>
  </si>
  <si>
    <t>207</t>
  </si>
  <si>
    <t>坡面排水</t>
  </si>
  <si>
    <t>207-4</t>
  </si>
  <si>
    <t>跌水与急流槽</t>
  </si>
  <si>
    <t>现浇混凝土检查踏步</t>
  </si>
  <si>
    <t>1.200</t>
  </si>
  <si>
    <t>209</t>
  </si>
  <si>
    <t>挡土墙</t>
  </si>
  <si>
    <t>209-5</t>
  </si>
  <si>
    <t>混凝土挡土墙</t>
  </si>
  <si>
    <t>混凝土</t>
  </si>
  <si>
    <t>22.300</t>
  </si>
  <si>
    <t>清单  第 200 章合计   人民币</t>
  </si>
  <si>
    <t>304</t>
  </si>
  <si>
    <t>水泥稳定土底基层、基层</t>
  </si>
  <si>
    <t>304-1</t>
  </si>
  <si>
    <t>水泥稳定土底基层</t>
  </si>
  <si>
    <t>厚200mm</t>
  </si>
  <si>
    <t>m2</t>
  </si>
  <si>
    <t>227.000</t>
  </si>
  <si>
    <t>306</t>
  </si>
  <si>
    <t>级配碎(砾)石底基层、基层</t>
  </si>
  <si>
    <t>306-4</t>
  </si>
  <si>
    <t>级配砾石底基层</t>
  </si>
  <si>
    <t>厚180mm</t>
  </si>
  <si>
    <t>251.000</t>
  </si>
  <si>
    <t>310</t>
  </si>
  <si>
    <t>沥青表面处置与封层</t>
  </si>
  <si>
    <t>310-2</t>
  </si>
  <si>
    <t>石油沥青封层</t>
  </si>
  <si>
    <t>203.000</t>
  </si>
  <si>
    <t>312</t>
  </si>
  <si>
    <t>水泥混凝土面板</t>
  </si>
  <si>
    <t>312-1</t>
  </si>
  <si>
    <t>厚220mm (混凝土弯拉强度4.0MPa)</t>
  </si>
  <si>
    <t>44.660</t>
  </si>
  <si>
    <t>清单  第 300 章合计   人民币</t>
  </si>
  <si>
    <t>403</t>
  </si>
  <si>
    <t>钢筋</t>
  </si>
  <si>
    <t>403-2</t>
  </si>
  <si>
    <t>下部结构钢筋</t>
  </si>
  <si>
    <t>光圆钢筋(HPB235、HPB300)</t>
  </si>
  <si>
    <t>kg</t>
  </si>
  <si>
    <t>772.000</t>
  </si>
  <si>
    <t>带肋钢筋(HRB335、HRB400)</t>
  </si>
  <si>
    <t>3066.000</t>
  </si>
  <si>
    <t>403-3</t>
  </si>
  <si>
    <t>上部结构钢筋</t>
  </si>
  <si>
    <t>11562.000</t>
  </si>
  <si>
    <t>403-4</t>
  </si>
  <si>
    <t>附属结构钢筋</t>
  </si>
  <si>
    <t>光圆钢筋（HPB235、HPB300）</t>
  </si>
  <si>
    <t>40.000</t>
  </si>
  <si>
    <t>带肋钢筋（HRB335、HRB400）</t>
  </si>
  <si>
    <t>3579.000</t>
  </si>
  <si>
    <t>404</t>
  </si>
  <si>
    <t>基坑开挖及回填</t>
  </si>
  <si>
    <t>404-1</t>
  </si>
  <si>
    <t>干处挖土方</t>
  </si>
  <si>
    <t>88.000</t>
  </si>
  <si>
    <t>404-3</t>
  </si>
  <si>
    <t>干处挖石方</t>
  </si>
  <si>
    <t>264.000</t>
  </si>
  <si>
    <t>410</t>
  </si>
  <si>
    <t>结构混凝土工程</t>
  </si>
  <si>
    <t>410-1</t>
  </si>
  <si>
    <t>混凝土基础(包括支撑梁、桩基承台、桩系梁，但不包括桩基)</t>
  </si>
  <si>
    <t>66.600</t>
  </si>
  <si>
    <t>410-2</t>
  </si>
  <si>
    <t>混凝土下部结构</t>
  </si>
  <si>
    <t>桥台混凝土</t>
  </si>
  <si>
    <t>73.000</t>
  </si>
  <si>
    <t>台帽混凝土</t>
  </si>
  <si>
    <t>12.000</t>
  </si>
  <si>
    <t>-e</t>
  </si>
  <si>
    <t>挡块混凝土</t>
  </si>
  <si>
    <t>0.400</t>
  </si>
  <si>
    <t>-f</t>
  </si>
  <si>
    <t>耳墙混凝土</t>
  </si>
  <si>
    <t>10.800</t>
  </si>
  <si>
    <t>410-3</t>
  </si>
  <si>
    <t>现浇混凝土上部结构</t>
  </si>
  <si>
    <t>27.700</t>
  </si>
  <si>
    <t>410-5</t>
  </si>
  <si>
    <t>桥梁上部结构现浇整体化混凝土</t>
  </si>
  <si>
    <t>3.500</t>
  </si>
  <si>
    <t>411</t>
  </si>
  <si>
    <t>预应力混凝土工程</t>
  </si>
  <si>
    <t>411-5</t>
  </si>
  <si>
    <t>后张法预应力钢绞线</t>
  </si>
  <si>
    <t>0.627</t>
  </si>
  <si>
    <t>411-8</t>
  </si>
  <si>
    <t>预制预应力混凝土上部结构</t>
  </si>
  <si>
    <t>34.000</t>
  </si>
  <si>
    <t>415</t>
  </si>
  <si>
    <t>桥面铺装</t>
  </si>
  <si>
    <t>415-2</t>
  </si>
  <si>
    <t>水泥混凝土桥面铺装</t>
  </si>
  <si>
    <t>11.900</t>
  </si>
  <si>
    <t>415-4</t>
  </si>
  <si>
    <t>桥面排水</t>
  </si>
  <si>
    <t>竖、横向集中排水管</t>
  </si>
  <si>
    <t>-a-3</t>
  </si>
  <si>
    <t>PVC管</t>
  </si>
  <si>
    <t>4.800</t>
  </si>
  <si>
    <t>416</t>
  </si>
  <si>
    <t>桥梁支座</t>
  </si>
  <si>
    <t>416-1</t>
  </si>
  <si>
    <t>板式橡胶支座</t>
  </si>
  <si>
    <t>dm3</t>
  </si>
  <si>
    <t>417</t>
  </si>
  <si>
    <t>桥梁接缝和伸缩装置</t>
  </si>
  <si>
    <t>417-5</t>
  </si>
  <si>
    <t>TST伸缩缝</t>
  </si>
  <si>
    <t>16.000</t>
  </si>
  <si>
    <t>清单  第 400 章合计   人民币</t>
  </si>
  <si>
    <t>602</t>
  </si>
  <si>
    <t>护栏</t>
  </si>
  <si>
    <t>602-1</t>
  </si>
  <si>
    <t>混凝土护栏(护墙、立柱)</t>
  </si>
  <si>
    <t>现浇混凝土护栏</t>
  </si>
  <si>
    <t>13.400</t>
  </si>
  <si>
    <t>2678.000</t>
  </si>
  <si>
    <t>反光漆</t>
  </si>
  <si>
    <t>602-3</t>
  </si>
  <si>
    <t>波形梁钢护栏</t>
  </si>
  <si>
    <t>路侧Gr-B-2E波形梁钢护栏</t>
  </si>
  <si>
    <t>76.000</t>
  </si>
  <si>
    <t>604</t>
  </si>
  <si>
    <t>道路交通标志</t>
  </si>
  <si>
    <t>604-1</t>
  </si>
  <si>
    <t>单柱式交通标志</t>
  </si>
  <si>
    <t>限载标志牌</t>
  </si>
  <si>
    <t>个</t>
  </si>
  <si>
    <t>2.000</t>
  </si>
  <si>
    <t>桥梁信息牌</t>
  </si>
  <si>
    <t>凸面镜</t>
  </si>
  <si>
    <t>块</t>
  </si>
  <si>
    <t>605</t>
  </si>
  <si>
    <t>道路交通标线</t>
  </si>
  <si>
    <t>605-1</t>
  </si>
  <si>
    <t>热熔型涂料路面标线</t>
  </si>
  <si>
    <t>水泥路面热熔标线</t>
  </si>
  <si>
    <t>34.200</t>
  </si>
  <si>
    <t>清单  第 600 章合计   人民币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</si>
</sst>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indexed="8"/>
      <name val="宋体"/>
      <charset val="134"/>
    </font>
    <font>
      <b/>
      <sz val="20"/>
      <color indexed="8"/>
      <name val="smartSimSun"/>
      <charset val="134"/>
    </font>
    <font>
      <sz val="9"/>
      <color indexed="8"/>
      <name val="smart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5" applyNumberFormat="0" applyAlignment="0" applyProtection="0">
      <alignment vertical="center"/>
    </xf>
    <xf numFmtId="0" fontId="13" fillId="4" borderId="26" applyNumberFormat="0" applyAlignment="0" applyProtection="0">
      <alignment vertical="center"/>
    </xf>
    <xf numFmtId="0" fontId="14" fillId="4" borderId="25" applyNumberFormat="0" applyAlignment="0" applyProtection="0">
      <alignment vertical="center"/>
    </xf>
    <xf numFmtId="0" fontId="15" fillId="5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1"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left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right" shrinkToFit="1"/>
    </xf>
    <xf numFmtId="0" fontId="2" fillId="0" borderId="8" xfId="0" applyFont="1" applyBorder="1" applyAlignment="1" applyProtection="1">
      <alignment horizontal="right" shrinkToFit="1"/>
      <protection locked="0"/>
    </xf>
    <xf numFmtId="0" fontId="2" fillId="0" borderId="9" xfId="0" applyFont="1" applyBorder="1" applyAlignment="1" applyProtection="1">
      <alignment horizontal="right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F13" sqref="F13"/>
    </sheetView>
  </sheetViews>
  <sheetFormatPr defaultColWidth="9" defaultRowHeight="14.25" outlineLevelCol="4"/>
  <cols>
    <col min="1" max="2" width="12.25" customWidth="1"/>
    <col min="3" max="3" width="16.25" customWidth="1"/>
    <col min="4" max="4" width="28.5" customWidth="1"/>
    <col min="5" max="5" width="12.25" customWidth="1"/>
    <col min="6" max="6" width="20" customWidth="1"/>
  </cols>
  <sheetData>
    <row r="1" ht="32.95" customHeight="1" spans="1:5">
      <c r="A1" s="26" t="s">
        <v>0</v>
      </c>
      <c r="B1" s="26"/>
      <c r="C1" s="26"/>
      <c r="D1" s="26"/>
      <c r="E1" s="26"/>
    </row>
    <row r="2" ht="16.85" customHeight="1" spans="1:3">
      <c r="A2" s="27" t="s">
        <v>1</v>
      </c>
      <c r="B2" s="27"/>
      <c r="C2" s="27"/>
    </row>
    <row r="3" ht="27.85" customHeight="1" spans="1:5">
      <c r="A3" s="28" t="s">
        <v>2</v>
      </c>
      <c r="B3" s="29" t="s">
        <v>3</v>
      </c>
      <c r="C3" s="29" t="s">
        <v>4</v>
      </c>
      <c r="D3" s="29"/>
      <c r="E3" s="30" t="s">
        <v>5</v>
      </c>
    </row>
    <row r="4" ht="28.55" customHeight="1" spans="1:5">
      <c r="A4" s="31" t="s">
        <v>6</v>
      </c>
      <c r="B4" s="32" t="s">
        <v>7</v>
      </c>
      <c r="C4" s="32" t="s">
        <v>8</v>
      </c>
      <c r="D4" s="32"/>
      <c r="E4" s="33">
        <f>【5.1】工程量清单表!C41</f>
        <v>0</v>
      </c>
    </row>
    <row r="5" ht="27.85" customHeight="1" spans="1:5">
      <c r="A5" s="31" t="s">
        <v>9</v>
      </c>
      <c r="B5" s="32" t="s">
        <v>10</v>
      </c>
      <c r="C5" s="32" t="s">
        <v>11</v>
      </c>
      <c r="D5" s="32"/>
      <c r="E5" s="33">
        <f>【5.1】工程量清单表!C84</f>
        <v>0</v>
      </c>
    </row>
    <row r="6" ht="28.55" customHeight="1" spans="1:5">
      <c r="A6" s="31" t="s">
        <v>12</v>
      </c>
      <c r="B6" s="32" t="s">
        <v>13</v>
      </c>
      <c r="C6" s="32" t="s">
        <v>14</v>
      </c>
      <c r="D6" s="32"/>
      <c r="E6" s="33">
        <f>【5.1】工程量清单表!C127</f>
        <v>0</v>
      </c>
    </row>
    <row r="7" ht="28.55" customHeight="1" spans="1:5">
      <c r="A7" s="31" t="s">
        <v>15</v>
      </c>
      <c r="B7" s="32" t="s">
        <v>16</v>
      </c>
      <c r="C7" s="32" t="s">
        <v>17</v>
      </c>
      <c r="D7" s="32"/>
      <c r="E7" s="33">
        <f>【5.1】工程量清单表!C170</f>
        <v>0</v>
      </c>
    </row>
    <row r="8" ht="28.55" customHeight="1" spans="1:5">
      <c r="A8" s="31" t="s">
        <v>18</v>
      </c>
      <c r="B8" s="32" t="s">
        <v>19</v>
      </c>
      <c r="C8" s="32" t="s">
        <v>20</v>
      </c>
      <c r="D8" s="32"/>
      <c r="E8" s="33">
        <f>【5.1】工程量清单表!C213</f>
        <v>0</v>
      </c>
    </row>
    <row r="9" ht="27.85" customHeight="1" spans="1:5">
      <c r="A9" s="31" t="s">
        <v>21</v>
      </c>
      <c r="B9" s="34" t="s">
        <v>22</v>
      </c>
      <c r="C9" s="34"/>
      <c r="D9" s="34"/>
      <c r="E9" s="33">
        <f>SUM(E4:E8)</f>
        <v>0</v>
      </c>
    </row>
    <row r="10" ht="27.85" customHeight="1" spans="1:5">
      <c r="A10" s="31" t="s">
        <v>23</v>
      </c>
      <c r="B10" s="35" t="s">
        <v>24</v>
      </c>
      <c r="C10" s="35"/>
      <c r="D10" s="35"/>
      <c r="E10" s="36"/>
    </row>
    <row r="11" ht="27.85" customHeight="1" spans="1:5">
      <c r="A11" s="31" t="s">
        <v>25</v>
      </c>
      <c r="B11" s="37" t="s">
        <v>26</v>
      </c>
      <c r="C11" s="37"/>
      <c r="D11" s="37"/>
      <c r="E11" s="36"/>
    </row>
    <row r="12" ht="27.1" customHeight="1" spans="1:5">
      <c r="A12" s="31" t="s">
        <v>27</v>
      </c>
      <c r="B12" s="35" t="s">
        <v>28</v>
      </c>
      <c r="C12" s="35"/>
      <c r="D12" s="35"/>
      <c r="E12" s="36"/>
    </row>
    <row r="13" ht="27.85" customHeight="1" spans="1:5">
      <c r="A13" s="31" t="s">
        <v>29</v>
      </c>
      <c r="B13" s="35" t="s">
        <v>30</v>
      </c>
      <c r="C13" s="35"/>
      <c r="D13" s="35"/>
      <c r="E13" s="36">
        <f>E9*0.03</f>
        <v>0</v>
      </c>
    </row>
    <row r="14" ht="27.85" customHeight="1" spans="1:5">
      <c r="A14" s="38" t="s">
        <v>31</v>
      </c>
      <c r="B14" s="39" t="s">
        <v>32</v>
      </c>
      <c r="C14" s="39"/>
      <c r="D14" s="39"/>
      <c r="E14" s="40">
        <f>E9+E13</f>
        <v>0</v>
      </c>
    </row>
  </sheetData>
  <mergeCells count="14">
    <mergeCell ref="A1:E1"/>
    <mergeCell ref="A2:C2"/>
    <mergeCell ref="C3:D3"/>
    <mergeCell ref="C4:D4"/>
    <mergeCell ref="C5:D5"/>
    <mergeCell ref="C6:D6"/>
    <mergeCell ref="C7:D7"/>
    <mergeCell ref="C8:D8"/>
    <mergeCell ref="B9:D9"/>
    <mergeCell ref="B10:D10"/>
    <mergeCell ref="B11:D11"/>
    <mergeCell ref="B12:D12"/>
    <mergeCell ref="B13:D13"/>
    <mergeCell ref="B14:D14"/>
  </mergeCells>
  <pageMargins left="0.98" right="0.12" top="0.315" bottom="0.315" header="0" footer="0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5"/>
  <sheetViews>
    <sheetView topLeftCell="A192" workbookViewId="0">
      <selection activeCell="C213" sqref="C213"/>
    </sheetView>
  </sheetViews>
  <sheetFormatPr defaultColWidth="9" defaultRowHeight="14.25" outlineLevelCol="5"/>
  <cols>
    <col min="1" max="1" width="8.125" style="1" customWidth="1"/>
    <col min="2" max="2" width="35.1166666666667" style="1" customWidth="1"/>
    <col min="3" max="3" width="8.125" style="1" customWidth="1"/>
    <col min="4" max="4" width="9.75" style="2" customWidth="1"/>
    <col min="5" max="5" width="9.75" style="1" customWidth="1"/>
    <col min="6" max="6" width="10.625" style="1" customWidth="1"/>
    <col min="7" max="7" width="20" style="1" customWidth="1"/>
    <col min="8" max="16384" width="9" style="1"/>
  </cols>
  <sheetData>
    <row r="1" ht="32.95" customHeight="1" spans="1:6">
      <c r="A1" s="3" t="s">
        <v>33</v>
      </c>
      <c r="B1" s="3"/>
      <c r="C1" s="3"/>
      <c r="D1" s="4"/>
      <c r="E1" s="3"/>
      <c r="F1" s="3"/>
    </row>
    <row r="2" ht="16.85" customHeight="1" spans="1:6">
      <c r="A2" s="5" t="s">
        <v>34</v>
      </c>
      <c r="B2" s="5"/>
      <c r="C2" s="5"/>
      <c r="D2" s="6"/>
      <c r="E2" s="5" t="s">
        <v>35</v>
      </c>
      <c r="F2" s="5"/>
    </row>
    <row r="3" ht="32.95" customHeight="1" spans="1:6">
      <c r="A3" s="7" t="s">
        <v>8</v>
      </c>
      <c r="B3" s="8"/>
      <c r="C3" s="8"/>
      <c r="D3" s="9"/>
      <c r="E3" s="8"/>
      <c r="F3" s="10"/>
    </row>
    <row r="4" ht="16.85" customHeight="1" spans="1:6">
      <c r="A4" s="11" t="s">
        <v>36</v>
      </c>
      <c r="B4" s="12" t="s">
        <v>37</v>
      </c>
      <c r="C4" s="12" t="s">
        <v>38</v>
      </c>
      <c r="D4" s="13" t="s">
        <v>39</v>
      </c>
      <c r="E4" s="12" t="s">
        <v>40</v>
      </c>
      <c r="F4" s="14" t="s">
        <v>41</v>
      </c>
    </row>
    <row r="5" ht="16.1" customHeight="1" spans="1:6">
      <c r="A5" s="15" t="s">
        <v>42</v>
      </c>
      <c r="B5" s="16" t="s">
        <v>43</v>
      </c>
      <c r="C5" s="17"/>
      <c r="D5" s="18"/>
      <c r="E5" s="19"/>
      <c r="F5" s="20"/>
    </row>
    <row r="6" ht="16.85" customHeight="1" spans="1:6">
      <c r="A6" s="15" t="s">
        <v>44</v>
      </c>
      <c r="B6" s="16" t="s">
        <v>45</v>
      </c>
      <c r="C6" s="17"/>
      <c r="D6" s="18"/>
      <c r="E6" s="19"/>
      <c r="F6" s="20"/>
    </row>
    <row r="7" ht="16.1" customHeight="1" spans="1:6">
      <c r="A7" s="15" t="s">
        <v>46</v>
      </c>
      <c r="B7" s="16" t="s">
        <v>47</v>
      </c>
      <c r="C7" s="17" t="s">
        <v>48</v>
      </c>
      <c r="D7" s="18" t="s">
        <v>49</v>
      </c>
      <c r="E7" s="19"/>
      <c r="F7" s="20">
        <f t="shared" ref="F7:F9" si="0">ROUND(D7*E7,2)</f>
        <v>0</v>
      </c>
    </row>
    <row r="8" ht="16.1" customHeight="1" spans="1:6">
      <c r="A8" s="15" t="s">
        <v>50</v>
      </c>
      <c r="B8" s="16" t="s">
        <v>51</v>
      </c>
      <c r="C8" s="17" t="s">
        <v>48</v>
      </c>
      <c r="D8" s="18" t="s">
        <v>49</v>
      </c>
      <c r="E8" s="19"/>
      <c r="F8" s="20">
        <f t="shared" si="0"/>
        <v>0</v>
      </c>
    </row>
    <row r="9" ht="16.85" customHeight="1" spans="1:6">
      <c r="A9" s="15" t="s">
        <v>52</v>
      </c>
      <c r="B9" s="16" t="s">
        <v>53</v>
      </c>
      <c r="C9" s="17" t="s">
        <v>48</v>
      </c>
      <c r="D9" s="18" t="s">
        <v>49</v>
      </c>
      <c r="E9" s="19"/>
      <c r="F9" s="20">
        <f t="shared" si="0"/>
        <v>0</v>
      </c>
    </row>
    <row r="10" ht="16.1" customHeight="1" spans="1:6">
      <c r="A10" s="15" t="s">
        <v>54</v>
      </c>
      <c r="B10" s="16" t="s">
        <v>55</v>
      </c>
      <c r="C10" s="17"/>
      <c r="D10" s="18"/>
      <c r="E10" s="19"/>
      <c r="F10" s="20"/>
    </row>
    <row r="11" ht="16.85" customHeight="1" spans="1:6">
      <c r="A11" s="15" t="s">
        <v>56</v>
      </c>
      <c r="B11" s="16" t="s">
        <v>57</v>
      </c>
      <c r="C11" s="17" t="s">
        <v>48</v>
      </c>
      <c r="D11" s="18" t="s">
        <v>49</v>
      </c>
      <c r="E11" s="19"/>
      <c r="F11" s="20">
        <f t="shared" ref="F11:F17" si="1">ROUND(D11*E11,2)</f>
        <v>0</v>
      </c>
    </row>
    <row r="12" ht="16.1" customHeight="1" spans="1:6">
      <c r="A12" s="15" t="s">
        <v>58</v>
      </c>
      <c r="B12" s="16" t="s">
        <v>59</v>
      </c>
      <c r="C12" s="17" t="s">
        <v>48</v>
      </c>
      <c r="D12" s="18" t="s">
        <v>49</v>
      </c>
      <c r="E12" s="19"/>
      <c r="F12" s="20">
        <f t="shared" si="1"/>
        <v>0</v>
      </c>
    </row>
    <row r="13" ht="16.1" customHeight="1" spans="1:6">
      <c r="A13" s="15" t="s">
        <v>60</v>
      </c>
      <c r="B13" s="16" t="s">
        <v>61</v>
      </c>
      <c r="C13" s="17"/>
      <c r="D13" s="18"/>
      <c r="E13" s="19"/>
      <c r="F13" s="20"/>
    </row>
    <row r="14" ht="16.85" customHeight="1" spans="1:6">
      <c r="A14" s="15" t="s">
        <v>62</v>
      </c>
      <c r="B14" s="16" t="s">
        <v>63</v>
      </c>
      <c r="C14" s="17" t="s">
        <v>48</v>
      </c>
      <c r="D14" s="18" t="s">
        <v>49</v>
      </c>
      <c r="E14" s="19"/>
      <c r="F14" s="20">
        <f t="shared" si="1"/>
        <v>0</v>
      </c>
    </row>
    <row r="15" ht="16.1" customHeight="1" spans="1:6">
      <c r="A15" s="15" t="s">
        <v>64</v>
      </c>
      <c r="B15" s="16" t="s">
        <v>65</v>
      </c>
      <c r="C15" s="17" t="s">
        <v>48</v>
      </c>
      <c r="D15" s="18" t="s">
        <v>49</v>
      </c>
      <c r="E15" s="19"/>
      <c r="F15" s="20">
        <f t="shared" si="1"/>
        <v>0</v>
      </c>
    </row>
    <row r="16" ht="16.1" customHeight="1" spans="1:6">
      <c r="A16" s="15" t="s">
        <v>66</v>
      </c>
      <c r="B16" s="16" t="s">
        <v>67</v>
      </c>
      <c r="C16" s="17" t="s">
        <v>48</v>
      </c>
      <c r="D16" s="18" t="s">
        <v>49</v>
      </c>
      <c r="E16" s="19"/>
      <c r="F16" s="20">
        <f t="shared" si="1"/>
        <v>0</v>
      </c>
    </row>
    <row r="17" ht="16.85" customHeight="1" spans="1:6">
      <c r="A17" s="15" t="s">
        <v>68</v>
      </c>
      <c r="B17" s="16" t="s">
        <v>69</v>
      </c>
      <c r="C17" s="17" t="s">
        <v>48</v>
      </c>
      <c r="D17" s="18" t="s">
        <v>49</v>
      </c>
      <c r="E17" s="19"/>
      <c r="F17" s="20">
        <f t="shared" si="1"/>
        <v>0</v>
      </c>
    </row>
    <row r="18" ht="16.1" customHeight="1" spans="1:6">
      <c r="A18" s="15" t="s">
        <v>70</v>
      </c>
      <c r="B18" s="16" t="s">
        <v>71</v>
      </c>
      <c r="C18" s="17"/>
      <c r="D18" s="18"/>
      <c r="E18" s="19"/>
      <c r="F18" s="20"/>
    </row>
    <row r="19" ht="16.1" customHeight="1" spans="1:6">
      <c r="A19" s="15" t="s">
        <v>72</v>
      </c>
      <c r="B19" s="16" t="s">
        <v>71</v>
      </c>
      <c r="C19" s="17" t="s">
        <v>48</v>
      </c>
      <c r="D19" s="18" t="s">
        <v>49</v>
      </c>
      <c r="E19" s="19"/>
      <c r="F19" s="20">
        <f>ROUND(D19*E19,2)</f>
        <v>0</v>
      </c>
    </row>
    <row r="20" ht="16.1" customHeight="1" spans="1:6">
      <c r="A20" s="15" t="s">
        <v>73</v>
      </c>
      <c r="B20" s="16" t="s">
        <v>74</v>
      </c>
      <c r="C20" s="17"/>
      <c r="D20" s="18"/>
      <c r="E20" s="19"/>
      <c r="F20" s="20"/>
    </row>
    <row r="21" ht="16.85" customHeight="1" spans="1:6">
      <c r="A21" s="15" t="s">
        <v>75</v>
      </c>
      <c r="B21" s="16" t="s">
        <v>74</v>
      </c>
      <c r="C21" s="17" t="s">
        <v>48</v>
      </c>
      <c r="D21" s="18" t="s">
        <v>49</v>
      </c>
      <c r="E21" s="19"/>
      <c r="F21" s="20">
        <f>ROUND(D21*E21,2)</f>
        <v>0</v>
      </c>
    </row>
    <row r="22" ht="16.1" customHeight="1" spans="1:6">
      <c r="A22" s="15"/>
      <c r="B22" s="16"/>
      <c r="C22" s="17"/>
      <c r="D22" s="18"/>
      <c r="E22" s="19"/>
      <c r="F22" s="20"/>
    </row>
    <row r="23" ht="16.85" customHeight="1" spans="1:6">
      <c r="A23" s="15"/>
      <c r="B23" s="16"/>
      <c r="C23" s="17"/>
      <c r="D23" s="18"/>
      <c r="E23" s="19"/>
      <c r="F23" s="20"/>
    </row>
    <row r="24" ht="16.85" customHeight="1" spans="1:6">
      <c r="A24" s="15"/>
      <c r="B24" s="16"/>
      <c r="C24" s="17"/>
      <c r="D24" s="18"/>
      <c r="E24" s="19"/>
      <c r="F24" s="20"/>
    </row>
    <row r="25" ht="16.85" customHeight="1" spans="1:6">
      <c r="A25" s="15"/>
      <c r="B25" s="16"/>
      <c r="C25" s="17"/>
      <c r="D25" s="18"/>
      <c r="E25" s="19"/>
      <c r="F25" s="20"/>
    </row>
    <row r="26" ht="16.85" customHeight="1" spans="1:6">
      <c r="A26" s="15"/>
      <c r="B26" s="16"/>
      <c r="C26" s="17"/>
      <c r="D26" s="18"/>
      <c r="E26" s="19"/>
      <c r="F26" s="20"/>
    </row>
    <row r="27" ht="16.1" customHeight="1" spans="1:6">
      <c r="A27" s="15"/>
      <c r="B27" s="16"/>
      <c r="C27" s="17"/>
      <c r="D27" s="18"/>
      <c r="E27" s="19"/>
      <c r="F27" s="20"/>
    </row>
    <row r="28" ht="16.1" customHeight="1" spans="1:6">
      <c r="A28" s="15"/>
      <c r="B28" s="16"/>
      <c r="C28" s="17"/>
      <c r="D28" s="18"/>
      <c r="E28" s="19"/>
      <c r="F28" s="20"/>
    </row>
    <row r="29" ht="16.85" customHeight="1" spans="1:6">
      <c r="A29" s="15"/>
      <c r="B29" s="16"/>
      <c r="C29" s="17"/>
      <c r="D29" s="18"/>
      <c r="E29" s="19"/>
      <c r="F29" s="20"/>
    </row>
    <row r="30" ht="16.1" customHeight="1" spans="1:6">
      <c r="A30" s="15"/>
      <c r="B30" s="16"/>
      <c r="C30" s="17"/>
      <c r="D30" s="18"/>
      <c r="E30" s="19"/>
      <c r="F30" s="20"/>
    </row>
    <row r="31" ht="16.1" customHeight="1" spans="1:6">
      <c r="A31" s="15"/>
      <c r="B31" s="16"/>
      <c r="C31" s="17"/>
      <c r="D31" s="18"/>
      <c r="E31" s="19"/>
      <c r="F31" s="20"/>
    </row>
    <row r="32" ht="16.85" customHeight="1" spans="1:6">
      <c r="A32" s="15"/>
      <c r="B32" s="16"/>
      <c r="C32" s="17"/>
      <c r="D32" s="18"/>
      <c r="E32" s="19"/>
      <c r="F32" s="20"/>
    </row>
    <row r="33" ht="16.1" customHeight="1" spans="1:6">
      <c r="A33" s="15"/>
      <c r="B33" s="16"/>
      <c r="C33" s="17"/>
      <c r="D33" s="18"/>
      <c r="E33" s="19"/>
      <c r="F33" s="20"/>
    </row>
    <row r="34" ht="16.1" customHeight="1" spans="1:6">
      <c r="A34" s="15"/>
      <c r="B34" s="16"/>
      <c r="C34" s="17"/>
      <c r="D34" s="18"/>
      <c r="E34" s="19"/>
      <c r="F34" s="20"/>
    </row>
    <row r="35" ht="16.85" customHeight="1" spans="1:6">
      <c r="A35" s="15"/>
      <c r="B35" s="16"/>
      <c r="C35" s="17"/>
      <c r="D35" s="18"/>
      <c r="E35" s="19"/>
      <c r="F35" s="20"/>
    </row>
    <row r="36" ht="16.1" customHeight="1" spans="1:6">
      <c r="A36" s="15"/>
      <c r="B36" s="16"/>
      <c r="C36" s="17"/>
      <c r="D36" s="18"/>
      <c r="E36" s="19"/>
      <c r="F36" s="20"/>
    </row>
    <row r="37" ht="16.1" customHeight="1" spans="1:6">
      <c r="A37" s="15"/>
      <c r="B37" s="16"/>
      <c r="C37" s="17"/>
      <c r="D37" s="18"/>
      <c r="E37" s="19"/>
      <c r="F37" s="20"/>
    </row>
    <row r="38" ht="16.85" customHeight="1" spans="1:6">
      <c r="A38" s="15"/>
      <c r="B38" s="16"/>
      <c r="C38" s="17"/>
      <c r="D38" s="18"/>
      <c r="E38" s="19"/>
      <c r="F38" s="20"/>
    </row>
    <row r="39" ht="16.1" customHeight="1" spans="1:6">
      <c r="A39" s="15"/>
      <c r="B39" s="16"/>
      <c r="C39" s="17"/>
      <c r="D39" s="18"/>
      <c r="E39" s="19"/>
      <c r="F39" s="20"/>
    </row>
    <row r="40" ht="16.1" customHeight="1" spans="1:6">
      <c r="A40" s="15"/>
      <c r="B40" s="16"/>
      <c r="C40" s="17"/>
      <c r="D40" s="18"/>
      <c r="E40" s="19"/>
      <c r="F40" s="20"/>
    </row>
    <row r="41" ht="32.95" customHeight="1" spans="1:6">
      <c r="A41" s="21"/>
      <c r="B41" s="22" t="s">
        <v>76</v>
      </c>
      <c r="C41" s="23">
        <f>ROUND(SUM(F7:F21),0)</f>
        <v>0</v>
      </c>
      <c r="D41" s="24"/>
      <c r="E41" s="23"/>
      <c r="F41" s="25"/>
    </row>
    <row r="42" ht="16.1" customHeight="1" spans="1:6">
      <c r="A42" s="5"/>
      <c r="B42" s="5"/>
      <c r="C42" s="5"/>
      <c r="D42" s="6"/>
      <c r="E42" s="5"/>
      <c r="F42" s="5"/>
    </row>
    <row r="43" ht="16.85" customHeight="1" spans="1:6">
      <c r="A43" s="5"/>
      <c r="B43" s="5"/>
      <c r="C43" s="5"/>
      <c r="D43" s="6"/>
      <c r="E43" s="5"/>
      <c r="F43" s="5"/>
    </row>
    <row r="44" ht="32.95" customHeight="1" spans="1:6">
      <c r="A44" s="3" t="s">
        <v>33</v>
      </c>
      <c r="B44" s="3"/>
      <c r="C44" s="3"/>
      <c r="D44" s="4"/>
      <c r="E44" s="3"/>
      <c r="F44" s="3"/>
    </row>
    <row r="45" ht="16.85" customHeight="1" spans="1:6">
      <c r="A45" s="5" t="s">
        <v>34</v>
      </c>
      <c r="B45" s="5"/>
      <c r="C45" s="5"/>
      <c r="D45" s="6"/>
      <c r="E45" s="5" t="s">
        <v>35</v>
      </c>
      <c r="F45" s="5"/>
    </row>
    <row r="46" ht="32.95" customHeight="1" spans="1:6">
      <c r="A46" s="7" t="s">
        <v>11</v>
      </c>
      <c r="B46" s="8"/>
      <c r="C46" s="8"/>
      <c r="D46" s="9"/>
      <c r="E46" s="8"/>
      <c r="F46" s="10"/>
    </row>
    <row r="47" ht="16.85" customHeight="1" spans="1:6">
      <c r="A47" s="11" t="s">
        <v>36</v>
      </c>
      <c r="B47" s="12" t="s">
        <v>37</v>
      </c>
      <c r="C47" s="12" t="s">
        <v>38</v>
      </c>
      <c r="D47" s="13" t="s">
        <v>39</v>
      </c>
      <c r="E47" s="12" t="s">
        <v>40</v>
      </c>
      <c r="F47" s="14" t="s">
        <v>41</v>
      </c>
    </row>
    <row r="48" ht="16.1" customHeight="1" spans="1:6">
      <c r="A48" s="15" t="s">
        <v>77</v>
      </c>
      <c r="B48" s="16" t="s">
        <v>78</v>
      </c>
      <c r="C48" s="17"/>
      <c r="D48" s="18"/>
      <c r="E48" s="19"/>
      <c r="F48" s="20"/>
    </row>
    <row r="49" ht="16.85" customHeight="1" spans="1:6">
      <c r="A49" s="15" t="s">
        <v>79</v>
      </c>
      <c r="B49" s="16" t="s">
        <v>80</v>
      </c>
      <c r="C49" s="17"/>
      <c r="D49" s="18"/>
      <c r="E49" s="19"/>
      <c r="F49" s="20"/>
    </row>
    <row r="50" ht="16.1" customHeight="1" spans="1:6">
      <c r="A50" s="15" t="s">
        <v>46</v>
      </c>
      <c r="B50" s="16" t="s">
        <v>81</v>
      </c>
      <c r="C50" s="17" t="s">
        <v>82</v>
      </c>
      <c r="D50" s="18" t="s">
        <v>83</v>
      </c>
      <c r="E50" s="19"/>
      <c r="F50" s="20">
        <f t="shared" ref="F50:F55" si="2">ROUND(D50*E50,2)</f>
        <v>0</v>
      </c>
    </row>
    <row r="51" ht="16.1" customHeight="1" spans="1:6">
      <c r="A51" s="15" t="s">
        <v>50</v>
      </c>
      <c r="B51" s="16" t="s">
        <v>84</v>
      </c>
      <c r="C51" s="17" t="s">
        <v>82</v>
      </c>
      <c r="D51" s="18" t="s">
        <v>85</v>
      </c>
      <c r="E51" s="19"/>
      <c r="F51" s="20">
        <f t="shared" si="2"/>
        <v>0</v>
      </c>
    </row>
    <row r="52" ht="16.85" customHeight="1" spans="1:6">
      <c r="A52" s="15" t="s">
        <v>86</v>
      </c>
      <c r="B52" s="16" t="s">
        <v>87</v>
      </c>
      <c r="C52" s="17"/>
      <c r="D52" s="18"/>
      <c r="E52" s="19"/>
      <c r="F52" s="20"/>
    </row>
    <row r="53" ht="16.1" customHeight="1" spans="1:6">
      <c r="A53" s="15" t="s">
        <v>46</v>
      </c>
      <c r="B53" s="16" t="s">
        <v>88</v>
      </c>
      <c r="C53" s="17" t="s">
        <v>82</v>
      </c>
      <c r="D53" s="18" t="s">
        <v>89</v>
      </c>
      <c r="E53" s="19"/>
      <c r="F53" s="20">
        <f t="shared" si="2"/>
        <v>0</v>
      </c>
    </row>
    <row r="54" ht="16.1" customHeight="1" spans="1:6">
      <c r="A54" s="15" t="s">
        <v>52</v>
      </c>
      <c r="B54" s="16" t="s">
        <v>90</v>
      </c>
      <c r="C54" s="17" t="s">
        <v>82</v>
      </c>
      <c r="D54" s="18" t="s">
        <v>91</v>
      </c>
      <c r="E54" s="19"/>
      <c r="F54" s="20">
        <f t="shared" si="2"/>
        <v>0</v>
      </c>
    </row>
    <row r="55" ht="16.85" customHeight="1" spans="1:6">
      <c r="A55" s="15" t="s">
        <v>92</v>
      </c>
      <c r="B55" s="16" t="s">
        <v>93</v>
      </c>
      <c r="C55" s="17" t="s">
        <v>94</v>
      </c>
      <c r="D55" s="18" t="s">
        <v>95</v>
      </c>
      <c r="E55" s="19"/>
      <c r="F55" s="20">
        <f t="shared" si="2"/>
        <v>0</v>
      </c>
    </row>
    <row r="56" ht="16.1" customHeight="1" spans="1:6">
      <c r="A56" s="15" t="s">
        <v>96</v>
      </c>
      <c r="B56" s="16" t="s">
        <v>97</v>
      </c>
      <c r="C56" s="17"/>
      <c r="D56" s="18"/>
      <c r="E56" s="19"/>
      <c r="F56" s="20"/>
    </row>
    <row r="57" ht="16.1" customHeight="1" spans="1:6">
      <c r="A57" s="15" t="s">
        <v>98</v>
      </c>
      <c r="B57" s="16" t="s">
        <v>99</v>
      </c>
      <c r="C57" s="17"/>
      <c r="D57" s="18"/>
      <c r="E57" s="19"/>
      <c r="F57" s="20"/>
    </row>
    <row r="58" ht="16.85" customHeight="1" spans="1:6">
      <c r="A58" s="15" t="s">
        <v>100</v>
      </c>
      <c r="B58" s="16" t="s">
        <v>101</v>
      </c>
      <c r="C58" s="17" t="s">
        <v>82</v>
      </c>
      <c r="D58" s="18" t="s">
        <v>102</v>
      </c>
      <c r="E58" s="19"/>
      <c r="F58" s="20">
        <f t="shared" ref="F58:F62" si="3">ROUND(D58*E58,2)</f>
        <v>0</v>
      </c>
    </row>
    <row r="59" ht="16.1" customHeight="1" spans="1:6">
      <c r="A59" s="15" t="s">
        <v>103</v>
      </c>
      <c r="B59" s="16" t="s">
        <v>104</v>
      </c>
      <c r="C59" s="17" t="s">
        <v>82</v>
      </c>
      <c r="D59" s="18" t="s">
        <v>105</v>
      </c>
      <c r="E59" s="19"/>
      <c r="F59" s="20">
        <f t="shared" si="3"/>
        <v>0</v>
      </c>
    </row>
    <row r="60" ht="16.1" customHeight="1" spans="1:6">
      <c r="A60" s="15" t="s">
        <v>106</v>
      </c>
      <c r="B60" s="16" t="s">
        <v>107</v>
      </c>
      <c r="C60" s="17"/>
      <c r="D60" s="18"/>
      <c r="E60" s="19"/>
      <c r="F60" s="20"/>
    </row>
    <row r="61" ht="16.85" customHeight="1" spans="1:6">
      <c r="A61" s="15" t="s">
        <v>108</v>
      </c>
      <c r="B61" s="16" t="s">
        <v>109</v>
      </c>
      <c r="C61" s="17"/>
      <c r="D61" s="18"/>
      <c r="E61" s="19"/>
      <c r="F61" s="20"/>
    </row>
    <row r="62" ht="16.1" customHeight="1" spans="1:6">
      <c r="A62" s="15" t="s">
        <v>52</v>
      </c>
      <c r="B62" s="16" t="s">
        <v>110</v>
      </c>
      <c r="C62" s="17" t="s">
        <v>82</v>
      </c>
      <c r="D62" s="18" t="s">
        <v>111</v>
      </c>
      <c r="E62" s="19"/>
      <c r="F62" s="20">
        <f t="shared" si="3"/>
        <v>0</v>
      </c>
    </row>
    <row r="63" ht="16.1" customHeight="1" spans="1:6">
      <c r="A63" s="15" t="s">
        <v>112</v>
      </c>
      <c r="B63" s="16" t="s">
        <v>113</v>
      </c>
      <c r="C63" s="17"/>
      <c r="D63" s="18"/>
      <c r="E63" s="19"/>
      <c r="F63" s="20"/>
    </row>
    <row r="64" ht="16.85" customHeight="1" spans="1:6">
      <c r="A64" s="15" t="s">
        <v>114</v>
      </c>
      <c r="B64" s="16" t="s">
        <v>115</v>
      </c>
      <c r="C64" s="17"/>
      <c r="D64" s="18"/>
      <c r="E64" s="19"/>
      <c r="F64" s="20"/>
    </row>
    <row r="65" ht="16.1" customHeight="1" spans="1:6">
      <c r="A65" s="15" t="s">
        <v>46</v>
      </c>
      <c r="B65" s="16" t="s">
        <v>116</v>
      </c>
      <c r="C65" s="17" t="s">
        <v>82</v>
      </c>
      <c r="D65" s="18" t="s">
        <v>117</v>
      </c>
      <c r="E65" s="19"/>
      <c r="F65" s="20">
        <f>ROUND(D65*E65,2)</f>
        <v>0</v>
      </c>
    </row>
    <row r="66" ht="16.1" customHeight="1" spans="1:6">
      <c r="A66" s="15"/>
      <c r="B66" s="16"/>
      <c r="C66" s="17"/>
      <c r="D66" s="18"/>
      <c r="E66" s="19"/>
      <c r="F66" s="20"/>
    </row>
    <row r="67" ht="16.85" customHeight="1" spans="1:6">
      <c r="A67" s="15"/>
      <c r="B67" s="16"/>
      <c r="C67" s="17"/>
      <c r="D67" s="18"/>
      <c r="E67" s="19"/>
      <c r="F67" s="20"/>
    </row>
    <row r="68" ht="16.1" customHeight="1" spans="1:6">
      <c r="A68" s="15"/>
      <c r="B68" s="16"/>
      <c r="C68" s="17"/>
      <c r="D68" s="18"/>
      <c r="E68" s="19"/>
      <c r="F68" s="20"/>
    </row>
    <row r="69" ht="16.85" customHeight="1" spans="1:6">
      <c r="A69" s="15"/>
      <c r="B69" s="16"/>
      <c r="C69" s="17"/>
      <c r="D69" s="18"/>
      <c r="E69" s="19"/>
      <c r="F69" s="20"/>
    </row>
    <row r="70" ht="16.1" customHeight="1" spans="1:6">
      <c r="A70" s="15"/>
      <c r="B70" s="16"/>
      <c r="C70" s="17"/>
      <c r="D70" s="18"/>
      <c r="E70" s="19"/>
      <c r="F70" s="20"/>
    </row>
    <row r="71" ht="16.1" customHeight="1" spans="1:6">
      <c r="A71" s="15"/>
      <c r="B71" s="16"/>
      <c r="C71" s="17"/>
      <c r="D71" s="18"/>
      <c r="E71" s="19"/>
      <c r="F71" s="20"/>
    </row>
    <row r="72" ht="16.85" customHeight="1" spans="1:6">
      <c r="A72" s="15"/>
      <c r="B72" s="16"/>
      <c r="C72" s="17"/>
      <c r="D72" s="18"/>
      <c r="E72" s="19"/>
      <c r="F72" s="20"/>
    </row>
    <row r="73" ht="16.1" customHeight="1" spans="1:6">
      <c r="A73" s="15"/>
      <c r="B73" s="16"/>
      <c r="C73" s="17"/>
      <c r="D73" s="18"/>
      <c r="E73" s="19"/>
      <c r="F73" s="20"/>
    </row>
    <row r="74" ht="16.1" customHeight="1" spans="1:6">
      <c r="A74" s="15"/>
      <c r="B74" s="16"/>
      <c r="C74" s="17"/>
      <c r="D74" s="18"/>
      <c r="E74" s="19"/>
      <c r="F74" s="20"/>
    </row>
    <row r="75" ht="16.85" customHeight="1" spans="1:6">
      <c r="A75" s="15"/>
      <c r="B75" s="16"/>
      <c r="C75" s="17"/>
      <c r="D75" s="18"/>
      <c r="E75" s="19"/>
      <c r="F75" s="20"/>
    </row>
    <row r="76" ht="16.1" customHeight="1" spans="1:6">
      <c r="A76" s="15"/>
      <c r="B76" s="16"/>
      <c r="C76" s="17"/>
      <c r="D76" s="18"/>
      <c r="E76" s="19"/>
      <c r="F76" s="20"/>
    </row>
    <row r="77" ht="16.1" customHeight="1" spans="1:6">
      <c r="A77" s="15"/>
      <c r="B77" s="16"/>
      <c r="C77" s="17"/>
      <c r="D77" s="18"/>
      <c r="E77" s="19"/>
      <c r="F77" s="20"/>
    </row>
    <row r="78" ht="16.85" customHeight="1" spans="1:6">
      <c r="A78" s="15"/>
      <c r="B78" s="16"/>
      <c r="C78" s="17"/>
      <c r="D78" s="18"/>
      <c r="E78" s="19"/>
      <c r="F78" s="20"/>
    </row>
    <row r="79" ht="16.1" customHeight="1" spans="1:6">
      <c r="A79" s="15"/>
      <c r="B79" s="16"/>
      <c r="C79" s="17"/>
      <c r="D79" s="18"/>
      <c r="E79" s="19"/>
      <c r="F79" s="20"/>
    </row>
    <row r="80" ht="16.1" customHeight="1" spans="1:6">
      <c r="A80" s="15"/>
      <c r="B80" s="16"/>
      <c r="C80" s="17"/>
      <c r="D80" s="18"/>
      <c r="E80" s="19"/>
      <c r="F80" s="20"/>
    </row>
    <row r="81" ht="16.85" customHeight="1" spans="1:6">
      <c r="A81" s="15"/>
      <c r="B81" s="16"/>
      <c r="C81" s="17"/>
      <c r="D81" s="18"/>
      <c r="E81" s="19"/>
      <c r="F81" s="20"/>
    </row>
    <row r="82" ht="16.1" customHeight="1" spans="1:6">
      <c r="A82" s="15"/>
      <c r="B82" s="16"/>
      <c r="C82" s="17"/>
      <c r="D82" s="18"/>
      <c r="E82" s="19"/>
      <c r="F82" s="20"/>
    </row>
    <row r="83" ht="16.1" customHeight="1" spans="1:6">
      <c r="A83" s="15"/>
      <c r="B83" s="16"/>
      <c r="C83" s="17"/>
      <c r="D83" s="18"/>
      <c r="E83" s="19"/>
      <c r="F83" s="20"/>
    </row>
    <row r="84" ht="32.95" customHeight="1" spans="1:6">
      <c r="A84" s="21"/>
      <c r="B84" s="22" t="s">
        <v>118</v>
      </c>
      <c r="C84" s="23">
        <f>ROUND(SUM(F50:F65),0)</f>
        <v>0</v>
      </c>
      <c r="D84" s="24"/>
      <c r="E84" s="23"/>
      <c r="F84" s="25"/>
    </row>
    <row r="85" ht="16.1" customHeight="1" spans="1:6">
      <c r="A85" s="5"/>
      <c r="B85" s="5"/>
      <c r="C85" s="5"/>
      <c r="D85" s="6"/>
      <c r="E85" s="5"/>
      <c r="F85" s="5"/>
    </row>
    <row r="86" ht="16.85" customHeight="1" spans="1:6">
      <c r="A86" s="5"/>
      <c r="B86" s="5"/>
      <c r="C86" s="5"/>
      <c r="D86" s="6"/>
      <c r="E86" s="5"/>
      <c r="F86" s="5"/>
    </row>
    <row r="87" ht="32.95" customHeight="1" spans="1:6">
      <c r="A87" s="3" t="s">
        <v>33</v>
      </c>
      <c r="B87" s="3"/>
      <c r="C87" s="3"/>
      <c r="D87" s="4"/>
      <c r="E87" s="3"/>
      <c r="F87" s="3"/>
    </row>
    <row r="88" ht="16.85" customHeight="1" spans="1:6">
      <c r="A88" s="5" t="s">
        <v>34</v>
      </c>
      <c r="B88" s="5"/>
      <c r="C88" s="5"/>
      <c r="D88" s="6"/>
      <c r="E88" s="5" t="s">
        <v>35</v>
      </c>
      <c r="F88" s="5"/>
    </row>
    <row r="89" ht="32.95" customHeight="1" spans="1:6">
      <c r="A89" s="7" t="s">
        <v>14</v>
      </c>
      <c r="B89" s="8"/>
      <c r="C89" s="8"/>
      <c r="D89" s="9"/>
      <c r="E89" s="8"/>
      <c r="F89" s="10"/>
    </row>
    <row r="90" ht="16.85" customHeight="1" spans="1:6">
      <c r="A90" s="11" t="s">
        <v>36</v>
      </c>
      <c r="B90" s="12" t="s">
        <v>37</v>
      </c>
      <c r="C90" s="12" t="s">
        <v>38</v>
      </c>
      <c r="D90" s="13" t="s">
        <v>39</v>
      </c>
      <c r="E90" s="12" t="s">
        <v>40</v>
      </c>
      <c r="F90" s="14" t="s">
        <v>41</v>
      </c>
    </row>
    <row r="91" ht="16.1" customHeight="1" spans="1:6">
      <c r="A91" s="15" t="s">
        <v>119</v>
      </c>
      <c r="B91" s="16" t="s">
        <v>120</v>
      </c>
      <c r="C91" s="17"/>
      <c r="D91" s="18"/>
      <c r="E91" s="19"/>
      <c r="F91" s="20"/>
    </row>
    <row r="92" ht="16.85" customHeight="1" spans="1:6">
      <c r="A92" s="15" t="s">
        <v>121</v>
      </c>
      <c r="B92" s="16" t="s">
        <v>122</v>
      </c>
      <c r="C92" s="17"/>
      <c r="D92" s="18"/>
      <c r="E92" s="19"/>
      <c r="F92" s="20"/>
    </row>
    <row r="93" ht="16.1" customHeight="1" spans="1:6">
      <c r="A93" s="15" t="s">
        <v>46</v>
      </c>
      <c r="B93" s="16" t="s">
        <v>123</v>
      </c>
      <c r="C93" s="17" t="s">
        <v>124</v>
      </c>
      <c r="D93" s="18" t="s">
        <v>125</v>
      </c>
      <c r="E93" s="19"/>
      <c r="F93" s="20">
        <f t="shared" ref="F93:F98" si="4">ROUND(D93*E93,2)</f>
        <v>0</v>
      </c>
    </row>
    <row r="94" ht="16.1" customHeight="1" spans="1:6">
      <c r="A94" s="15" t="s">
        <v>126</v>
      </c>
      <c r="B94" s="16" t="s">
        <v>127</v>
      </c>
      <c r="C94" s="17"/>
      <c r="D94" s="18"/>
      <c r="E94" s="19"/>
      <c r="F94" s="20"/>
    </row>
    <row r="95" ht="16.85" customHeight="1" spans="1:6">
      <c r="A95" s="15" t="s">
        <v>128</v>
      </c>
      <c r="B95" s="16" t="s">
        <v>129</v>
      </c>
      <c r="C95" s="17"/>
      <c r="D95" s="18"/>
      <c r="E95" s="19"/>
      <c r="F95" s="20"/>
    </row>
    <row r="96" ht="16.1" customHeight="1" spans="1:6">
      <c r="A96" s="15" t="s">
        <v>46</v>
      </c>
      <c r="B96" s="16" t="s">
        <v>130</v>
      </c>
      <c r="C96" s="17" t="s">
        <v>124</v>
      </c>
      <c r="D96" s="18" t="s">
        <v>131</v>
      </c>
      <c r="E96" s="19"/>
      <c r="F96" s="20">
        <f t="shared" si="4"/>
        <v>0</v>
      </c>
    </row>
    <row r="97" ht="16.1" customHeight="1" spans="1:6">
      <c r="A97" s="15" t="s">
        <v>132</v>
      </c>
      <c r="B97" s="16" t="s">
        <v>133</v>
      </c>
      <c r="C97" s="17"/>
      <c r="D97" s="18"/>
      <c r="E97" s="19"/>
      <c r="F97" s="20"/>
    </row>
    <row r="98" ht="16.85" customHeight="1" spans="1:6">
      <c r="A98" s="15" t="s">
        <v>134</v>
      </c>
      <c r="B98" s="16" t="s">
        <v>135</v>
      </c>
      <c r="C98" s="17" t="s">
        <v>124</v>
      </c>
      <c r="D98" s="18" t="s">
        <v>136</v>
      </c>
      <c r="E98" s="19"/>
      <c r="F98" s="20">
        <f t="shared" si="4"/>
        <v>0</v>
      </c>
    </row>
    <row r="99" ht="16.1" customHeight="1" spans="1:6">
      <c r="A99" s="15" t="s">
        <v>137</v>
      </c>
      <c r="B99" s="16" t="s">
        <v>138</v>
      </c>
      <c r="C99" s="17"/>
      <c r="D99" s="18"/>
      <c r="E99" s="19"/>
      <c r="F99" s="20"/>
    </row>
    <row r="100" ht="16.1" customHeight="1" spans="1:6">
      <c r="A100" s="15" t="s">
        <v>139</v>
      </c>
      <c r="B100" s="16" t="s">
        <v>138</v>
      </c>
      <c r="C100" s="17"/>
      <c r="D100" s="18"/>
      <c r="E100" s="19"/>
      <c r="F100" s="20"/>
    </row>
    <row r="101" ht="16.85" customHeight="1" spans="1:6">
      <c r="A101" s="15" t="s">
        <v>46</v>
      </c>
      <c r="B101" s="16" t="s">
        <v>140</v>
      </c>
      <c r="C101" s="17" t="s">
        <v>82</v>
      </c>
      <c r="D101" s="18" t="s">
        <v>141</v>
      </c>
      <c r="E101" s="19"/>
      <c r="F101" s="20">
        <f>ROUND(D101*E101,2)</f>
        <v>0</v>
      </c>
    </row>
    <row r="102" ht="16.1" customHeight="1" spans="1:6">
      <c r="A102" s="15"/>
      <c r="B102" s="16"/>
      <c r="C102" s="17"/>
      <c r="D102" s="18"/>
      <c r="E102" s="19"/>
      <c r="F102" s="20"/>
    </row>
    <row r="103" ht="16.1" customHeight="1" spans="1:6">
      <c r="A103" s="15"/>
      <c r="B103" s="16"/>
      <c r="C103" s="17"/>
      <c r="D103" s="18"/>
      <c r="E103" s="19"/>
      <c r="F103" s="20"/>
    </row>
    <row r="104" ht="16.85" customHeight="1" spans="1:6">
      <c r="A104" s="15"/>
      <c r="B104" s="16"/>
      <c r="C104" s="17"/>
      <c r="D104" s="18"/>
      <c r="E104" s="19"/>
      <c r="F104" s="20"/>
    </row>
    <row r="105" ht="16.1" customHeight="1" spans="1:6">
      <c r="A105" s="15"/>
      <c r="B105" s="16"/>
      <c r="C105" s="17"/>
      <c r="D105" s="18"/>
      <c r="E105" s="19"/>
      <c r="F105" s="20"/>
    </row>
    <row r="106" ht="16.1" customHeight="1" spans="1:6">
      <c r="A106" s="15"/>
      <c r="B106" s="16"/>
      <c r="C106" s="17"/>
      <c r="D106" s="18"/>
      <c r="E106" s="19"/>
      <c r="F106" s="20"/>
    </row>
    <row r="107" ht="16.85" customHeight="1" spans="1:6">
      <c r="A107" s="15"/>
      <c r="B107" s="16"/>
      <c r="C107" s="17"/>
      <c r="D107" s="18"/>
      <c r="E107" s="19"/>
      <c r="F107" s="20"/>
    </row>
    <row r="108" ht="16.1" customHeight="1" spans="1:6">
      <c r="A108" s="15"/>
      <c r="B108" s="16"/>
      <c r="C108" s="17"/>
      <c r="D108" s="18"/>
      <c r="E108" s="19"/>
      <c r="F108" s="20"/>
    </row>
    <row r="109" ht="16.1" customHeight="1" spans="1:6">
      <c r="A109" s="15"/>
      <c r="B109" s="16"/>
      <c r="C109" s="17"/>
      <c r="D109" s="18"/>
      <c r="E109" s="19"/>
      <c r="F109" s="20"/>
    </row>
    <row r="110" ht="16.85" customHeight="1" spans="1:6">
      <c r="A110" s="15"/>
      <c r="B110" s="16"/>
      <c r="C110" s="17"/>
      <c r="D110" s="18"/>
      <c r="E110" s="19"/>
      <c r="F110" s="20"/>
    </row>
    <row r="111" ht="16.1" customHeight="1" spans="1:6">
      <c r="A111" s="15"/>
      <c r="B111" s="16"/>
      <c r="C111" s="17"/>
      <c r="D111" s="18"/>
      <c r="E111" s="19"/>
      <c r="F111" s="20"/>
    </row>
    <row r="112" ht="16.85" customHeight="1" spans="1:6">
      <c r="A112" s="15"/>
      <c r="B112" s="16"/>
      <c r="C112" s="17"/>
      <c r="D112" s="18"/>
      <c r="E112" s="19"/>
      <c r="F112" s="20"/>
    </row>
    <row r="113" ht="16.1" customHeight="1" spans="1:6">
      <c r="A113" s="15"/>
      <c r="B113" s="16"/>
      <c r="C113" s="17"/>
      <c r="D113" s="18"/>
      <c r="E113" s="19"/>
      <c r="F113" s="20"/>
    </row>
    <row r="114" ht="16.1" customHeight="1" spans="1:6">
      <c r="A114" s="15"/>
      <c r="B114" s="16"/>
      <c r="C114" s="17"/>
      <c r="D114" s="18"/>
      <c r="E114" s="19"/>
      <c r="F114" s="20"/>
    </row>
    <row r="115" ht="16.85" customHeight="1" spans="1:6">
      <c r="A115" s="15"/>
      <c r="B115" s="16"/>
      <c r="C115" s="17"/>
      <c r="D115" s="18"/>
      <c r="E115" s="19"/>
      <c r="F115" s="20"/>
    </row>
    <row r="116" ht="16.1" customHeight="1" spans="1:6">
      <c r="A116" s="15"/>
      <c r="B116" s="16"/>
      <c r="C116" s="17"/>
      <c r="D116" s="18"/>
      <c r="E116" s="19"/>
      <c r="F116" s="20"/>
    </row>
    <row r="117" ht="16.1" customHeight="1" spans="1:6">
      <c r="A117" s="15"/>
      <c r="B117" s="16"/>
      <c r="C117" s="17"/>
      <c r="D117" s="18"/>
      <c r="E117" s="19"/>
      <c r="F117" s="20"/>
    </row>
    <row r="118" ht="16.85" customHeight="1" spans="1:6">
      <c r="A118" s="15"/>
      <c r="B118" s="16"/>
      <c r="C118" s="17"/>
      <c r="D118" s="18"/>
      <c r="E118" s="19"/>
      <c r="F118" s="20"/>
    </row>
    <row r="119" ht="16.1" customHeight="1" spans="1:6">
      <c r="A119" s="15"/>
      <c r="B119" s="16"/>
      <c r="C119" s="17"/>
      <c r="D119" s="18"/>
      <c r="E119" s="19"/>
      <c r="F119" s="20"/>
    </row>
    <row r="120" ht="16.1" customHeight="1" spans="1:6">
      <c r="A120" s="15"/>
      <c r="B120" s="16"/>
      <c r="C120" s="17"/>
      <c r="D120" s="18"/>
      <c r="E120" s="19"/>
      <c r="F120" s="20"/>
    </row>
    <row r="121" ht="16.85" customHeight="1" spans="1:6">
      <c r="A121" s="15"/>
      <c r="B121" s="16"/>
      <c r="C121" s="17"/>
      <c r="D121" s="18"/>
      <c r="E121" s="19"/>
      <c r="F121" s="20"/>
    </row>
    <row r="122" ht="16.1" customHeight="1" spans="1:6">
      <c r="A122" s="15"/>
      <c r="B122" s="16"/>
      <c r="C122" s="17"/>
      <c r="D122" s="18"/>
      <c r="E122" s="19"/>
      <c r="F122" s="20"/>
    </row>
    <row r="123" ht="16.1" customHeight="1" spans="1:6">
      <c r="A123" s="15"/>
      <c r="B123" s="16"/>
      <c r="C123" s="17"/>
      <c r="D123" s="18"/>
      <c r="E123" s="19"/>
      <c r="F123" s="20"/>
    </row>
    <row r="124" ht="16.85" customHeight="1" spans="1:6">
      <c r="A124" s="15"/>
      <c r="B124" s="16"/>
      <c r="C124" s="17"/>
      <c r="D124" s="18"/>
      <c r="E124" s="19"/>
      <c r="F124" s="20"/>
    </row>
    <row r="125" ht="16.1" customHeight="1" spans="1:6">
      <c r="A125" s="15"/>
      <c r="B125" s="16"/>
      <c r="C125" s="17"/>
      <c r="D125" s="18"/>
      <c r="E125" s="19"/>
      <c r="F125" s="20"/>
    </row>
    <row r="126" ht="16.1" customHeight="1" spans="1:6">
      <c r="A126" s="15"/>
      <c r="B126" s="16"/>
      <c r="C126" s="17"/>
      <c r="D126" s="18"/>
      <c r="E126" s="19"/>
      <c r="F126" s="20"/>
    </row>
    <row r="127" ht="32.95" customHeight="1" spans="1:6">
      <c r="A127" s="21"/>
      <c r="B127" s="22" t="s">
        <v>142</v>
      </c>
      <c r="C127" s="23">
        <f>ROUND(SUM(F93:F101),0)</f>
        <v>0</v>
      </c>
      <c r="D127" s="24"/>
      <c r="E127" s="23"/>
      <c r="F127" s="25"/>
    </row>
    <row r="128" ht="16.1" customHeight="1" spans="1:6">
      <c r="A128" s="5"/>
      <c r="B128" s="5"/>
      <c r="C128" s="5"/>
      <c r="D128" s="6"/>
      <c r="E128" s="5"/>
      <c r="F128" s="5"/>
    </row>
    <row r="129" ht="16.85" customHeight="1" spans="1:6">
      <c r="A129" s="5"/>
      <c r="B129" s="5"/>
      <c r="C129" s="5"/>
      <c r="D129" s="6"/>
      <c r="E129" s="5"/>
      <c r="F129" s="5"/>
    </row>
    <row r="130" ht="32.95" customHeight="1" spans="1:6">
      <c r="A130" s="3" t="s">
        <v>33</v>
      </c>
      <c r="B130" s="3"/>
      <c r="C130" s="3"/>
      <c r="D130" s="4"/>
      <c r="E130" s="3"/>
      <c r="F130" s="3"/>
    </row>
    <row r="131" ht="16.85" customHeight="1" spans="1:6">
      <c r="A131" s="5" t="s">
        <v>34</v>
      </c>
      <c r="B131" s="5"/>
      <c r="C131" s="5"/>
      <c r="D131" s="6"/>
      <c r="E131" s="5" t="s">
        <v>35</v>
      </c>
      <c r="F131" s="5"/>
    </row>
    <row r="132" ht="32.95" customHeight="1" spans="1:6">
      <c r="A132" s="7" t="s">
        <v>17</v>
      </c>
      <c r="B132" s="8"/>
      <c r="C132" s="8"/>
      <c r="D132" s="9"/>
      <c r="E132" s="8"/>
      <c r="F132" s="10"/>
    </row>
    <row r="133" ht="16.85" customHeight="1" spans="1:6">
      <c r="A133" s="11" t="s">
        <v>36</v>
      </c>
      <c r="B133" s="12" t="s">
        <v>37</v>
      </c>
      <c r="C133" s="12" t="s">
        <v>38</v>
      </c>
      <c r="D133" s="13" t="s">
        <v>39</v>
      </c>
      <c r="E133" s="12" t="s">
        <v>40</v>
      </c>
      <c r="F133" s="14" t="s">
        <v>41</v>
      </c>
    </row>
    <row r="134" ht="16.1" customHeight="1" spans="1:6">
      <c r="A134" s="15" t="s">
        <v>143</v>
      </c>
      <c r="B134" s="16" t="s">
        <v>144</v>
      </c>
      <c r="C134" s="17"/>
      <c r="D134" s="18"/>
      <c r="E134" s="19"/>
      <c r="F134" s="20"/>
    </row>
    <row r="135" ht="16.85" customHeight="1" spans="1:6">
      <c r="A135" s="15" t="s">
        <v>145</v>
      </c>
      <c r="B135" s="16" t="s">
        <v>146</v>
      </c>
      <c r="C135" s="17"/>
      <c r="D135" s="18"/>
      <c r="E135" s="19"/>
      <c r="F135" s="20"/>
    </row>
    <row r="136" ht="16.1" customHeight="1" spans="1:6">
      <c r="A136" s="15" t="s">
        <v>46</v>
      </c>
      <c r="B136" s="16" t="s">
        <v>147</v>
      </c>
      <c r="C136" s="17" t="s">
        <v>148</v>
      </c>
      <c r="D136" s="18" t="s">
        <v>149</v>
      </c>
      <c r="E136" s="19"/>
      <c r="F136" s="20">
        <f t="shared" ref="F136:F139" si="5">ROUND(D136*E136,2)</f>
        <v>0</v>
      </c>
    </row>
    <row r="137" ht="16.1" customHeight="1" spans="1:6">
      <c r="A137" s="15" t="s">
        <v>50</v>
      </c>
      <c r="B137" s="16" t="s">
        <v>150</v>
      </c>
      <c r="C137" s="17" t="s">
        <v>148</v>
      </c>
      <c r="D137" s="18" t="s">
        <v>151</v>
      </c>
      <c r="E137" s="19"/>
      <c r="F137" s="20">
        <f t="shared" si="5"/>
        <v>0</v>
      </c>
    </row>
    <row r="138" ht="16.85" customHeight="1" spans="1:6">
      <c r="A138" s="15" t="s">
        <v>152</v>
      </c>
      <c r="B138" s="16" t="s">
        <v>153</v>
      </c>
      <c r="C138" s="17"/>
      <c r="D138" s="18"/>
      <c r="E138" s="19"/>
      <c r="F138" s="20"/>
    </row>
    <row r="139" ht="16.1" customHeight="1" spans="1:6">
      <c r="A139" s="15" t="s">
        <v>50</v>
      </c>
      <c r="B139" s="16" t="s">
        <v>150</v>
      </c>
      <c r="C139" s="17" t="s">
        <v>148</v>
      </c>
      <c r="D139" s="18" t="s">
        <v>154</v>
      </c>
      <c r="E139" s="19"/>
      <c r="F139" s="20">
        <f t="shared" si="5"/>
        <v>0</v>
      </c>
    </row>
    <row r="140" ht="16.1" customHeight="1" spans="1:6">
      <c r="A140" s="15" t="s">
        <v>155</v>
      </c>
      <c r="B140" s="16" t="s">
        <v>156</v>
      </c>
      <c r="C140" s="17"/>
      <c r="D140" s="18"/>
      <c r="E140" s="19"/>
      <c r="F140" s="20"/>
    </row>
    <row r="141" ht="16.85" customHeight="1" spans="1:6">
      <c r="A141" s="15" t="s">
        <v>46</v>
      </c>
      <c r="B141" s="16" t="s">
        <v>157</v>
      </c>
      <c r="C141" s="17" t="s">
        <v>148</v>
      </c>
      <c r="D141" s="18" t="s">
        <v>158</v>
      </c>
      <c r="E141" s="19"/>
      <c r="F141" s="20">
        <f t="shared" ref="F141:F145" si="6">ROUND(D141*E141,2)</f>
        <v>0</v>
      </c>
    </row>
    <row r="142" ht="16.1" customHeight="1" spans="1:6">
      <c r="A142" s="15" t="s">
        <v>50</v>
      </c>
      <c r="B142" s="16" t="s">
        <v>159</v>
      </c>
      <c r="C142" s="17" t="s">
        <v>148</v>
      </c>
      <c r="D142" s="18" t="s">
        <v>160</v>
      </c>
      <c r="E142" s="19"/>
      <c r="F142" s="20">
        <f t="shared" si="6"/>
        <v>0</v>
      </c>
    </row>
    <row r="143" ht="16.1" customHeight="1" spans="1:6">
      <c r="A143" s="15" t="s">
        <v>161</v>
      </c>
      <c r="B143" s="16" t="s">
        <v>162</v>
      </c>
      <c r="C143" s="17"/>
      <c r="D143" s="18"/>
      <c r="E143" s="19"/>
      <c r="F143" s="20"/>
    </row>
    <row r="144" ht="16.85" customHeight="1" spans="1:6">
      <c r="A144" s="15" t="s">
        <v>163</v>
      </c>
      <c r="B144" s="16" t="s">
        <v>164</v>
      </c>
      <c r="C144" s="17" t="s">
        <v>82</v>
      </c>
      <c r="D144" s="18" t="s">
        <v>165</v>
      </c>
      <c r="E144" s="19"/>
      <c r="F144" s="20">
        <f t="shared" si="6"/>
        <v>0</v>
      </c>
    </row>
    <row r="145" ht="16.1" customHeight="1" spans="1:6">
      <c r="A145" s="15" t="s">
        <v>166</v>
      </c>
      <c r="B145" s="16" t="s">
        <v>167</v>
      </c>
      <c r="C145" s="17" t="s">
        <v>82</v>
      </c>
      <c r="D145" s="18" t="s">
        <v>168</v>
      </c>
      <c r="E145" s="19"/>
      <c r="F145" s="20">
        <f t="shared" si="6"/>
        <v>0</v>
      </c>
    </row>
    <row r="146" ht="16.1" customHeight="1" spans="1:6">
      <c r="A146" s="15" t="s">
        <v>169</v>
      </c>
      <c r="B146" s="16" t="s">
        <v>170</v>
      </c>
      <c r="C146" s="17"/>
      <c r="D146" s="18"/>
      <c r="E146" s="19"/>
      <c r="F146" s="20"/>
    </row>
    <row r="147" ht="16.85" customHeight="1" spans="1:6">
      <c r="A147" s="15" t="s">
        <v>171</v>
      </c>
      <c r="B147" s="16" t="s">
        <v>172</v>
      </c>
      <c r="C147" s="17" t="s">
        <v>82</v>
      </c>
      <c r="D147" s="18" t="s">
        <v>173</v>
      </c>
      <c r="E147" s="19"/>
      <c r="F147" s="20">
        <f t="shared" ref="F147:F154" si="7">ROUND(D147*E147,2)</f>
        <v>0</v>
      </c>
    </row>
    <row r="148" ht="16.1" customHeight="1" spans="1:6">
      <c r="A148" s="15" t="s">
        <v>174</v>
      </c>
      <c r="B148" s="16" t="s">
        <v>175</v>
      </c>
      <c r="C148" s="17"/>
      <c r="D148" s="18"/>
      <c r="E148" s="19"/>
      <c r="F148" s="20"/>
    </row>
    <row r="149" ht="16.1" customHeight="1" spans="1:6">
      <c r="A149" s="15" t="s">
        <v>46</v>
      </c>
      <c r="B149" s="16" t="s">
        <v>176</v>
      </c>
      <c r="C149" s="17" t="s">
        <v>82</v>
      </c>
      <c r="D149" s="18" t="s">
        <v>177</v>
      </c>
      <c r="E149" s="19"/>
      <c r="F149" s="20">
        <f t="shared" si="7"/>
        <v>0</v>
      </c>
    </row>
    <row r="150" ht="16.85" customHeight="1" spans="1:6">
      <c r="A150" s="15" t="s">
        <v>92</v>
      </c>
      <c r="B150" s="16" t="s">
        <v>178</v>
      </c>
      <c r="C150" s="17" t="s">
        <v>82</v>
      </c>
      <c r="D150" s="18" t="s">
        <v>179</v>
      </c>
      <c r="E150" s="19"/>
      <c r="F150" s="20">
        <f t="shared" si="7"/>
        <v>0</v>
      </c>
    </row>
    <row r="151" ht="16.1" customHeight="1" spans="1:6">
      <c r="A151" s="15" t="s">
        <v>180</v>
      </c>
      <c r="B151" s="16" t="s">
        <v>181</v>
      </c>
      <c r="C151" s="17" t="s">
        <v>82</v>
      </c>
      <c r="D151" s="18" t="s">
        <v>182</v>
      </c>
      <c r="E151" s="19"/>
      <c r="F151" s="20">
        <f t="shared" si="7"/>
        <v>0</v>
      </c>
    </row>
    <row r="152" ht="16.1" customHeight="1" spans="1:6">
      <c r="A152" s="15" t="s">
        <v>183</v>
      </c>
      <c r="B152" s="16" t="s">
        <v>184</v>
      </c>
      <c r="C152" s="17" t="s">
        <v>82</v>
      </c>
      <c r="D152" s="18" t="s">
        <v>185</v>
      </c>
      <c r="E152" s="19"/>
      <c r="F152" s="20">
        <f t="shared" si="7"/>
        <v>0</v>
      </c>
    </row>
    <row r="153" ht="16.85" customHeight="1" spans="1:6">
      <c r="A153" s="15" t="s">
        <v>186</v>
      </c>
      <c r="B153" s="16" t="s">
        <v>187</v>
      </c>
      <c r="C153" s="17" t="s">
        <v>82</v>
      </c>
      <c r="D153" s="18" t="s">
        <v>188</v>
      </c>
      <c r="E153" s="19"/>
      <c r="F153" s="20">
        <f t="shared" si="7"/>
        <v>0</v>
      </c>
    </row>
    <row r="154" ht="16.1" customHeight="1" spans="1:6">
      <c r="A154" s="15" t="s">
        <v>189</v>
      </c>
      <c r="B154" s="16" t="s">
        <v>190</v>
      </c>
      <c r="C154" s="17" t="s">
        <v>82</v>
      </c>
      <c r="D154" s="18" t="s">
        <v>191</v>
      </c>
      <c r="E154" s="19"/>
      <c r="F154" s="20">
        <f t="shared" si="7"/>
        <v>0</v>
      </c>
    </row>
    <row r="155" ht="16.85" customHeight="1" spans="1:6">
      <c r="A155" s="15" t="s">
        <v>192</v>
      </c>
      <c r="B155" s="16" t="s">
        <v>193</v>
      </c>
      <c r="C155" s="17"/>
      <c r="D155" s="18"/>
      <c r="E155" s="19"/>
      <c r="F155" s="20"/>
    </row>
    <row r="156" ht="16.1" customHeight="1" spans="1:6">
      <c r="A156" s="15" t="s">
        <v>194</v>
      </c>
      <c r="B156" s="16" t="s">
        <v>195</v>
      </c>
      <c r="C156" s="17" t="s">
        <v>148</v>
      </c>
      <c r="D156" s="18" t="s">
        <v>196</v>
      </c>
      <c r="E156" s="19"/>
      <c r="F156" s="20">
        <f t="shared" ref="F156:F159" si="8">ROUND(D156*E156,2)</f>
        <v>0</v>
      </c>
    </row>
    <row r="157" ht="16.1" customHeight="1" spans="1:6">
      <c r="A157" s="15" t="s">
        <v>197</v>
      </c>
      <c r="B157" s="16" t="s">
        <v>198</v>
      </c>
      <c r="C157" s="17" t="s">
        <v>82</v>
      </c>
      <c r="D157" s="18" t="s">
        <v>199</v>
      </c>
      <c r="E157" s="19"/>
      <c r="F157" s="20">
        <f t="shared" si="8"/>
        <v>0</v>
      </c>
    </row>
    <row r="158" ht="16.85" customHeight="1" spans="1:6">
      <c r="A158" s="15" t="s">
        <v>200</v>
      </c>
      <c r="B158" s="16" t="s">
        <v>201</v>
      </c>
      <c r="C158" s="17"/>
      <c r="D158" s="18"/>
      <c r="E158" s="19"/>
      <c r="F158" s="20"/>
    </row>
    <row r="159" ht="16.1" customHeight="1" spans="1:6">
      <c r="A159" s="15" t="s">
        <v>202</v>
      </c>
      <c r="B159" s="16" t="s">
        <v>203</v>
      </c>
      <c r="C159" s="17" t="s">
        <v>82</v>
      </c>
      <c r="D159" s="18" t="s">
        <v>204</v>
      </c>
      <c r="E159" s="19"/>
      <c r="F159" s="20">
        <f t="shared" si="8"/>
        <v>0</v>
      </c>
    </row>
    <row r="160" ht="16.1" customHeight="1" spans="1:6">
      <c r="A160" s="15" t="s">
        <v>205</v>
      </c>
      <c r="B160" s="16" t="s">
        <v>206</v>
      </c>
      <c r="C160" s="17"/>
      <c r="D160" s="18"/>
      <c r="E160" s="19"/>
      <c r="F160" s="20"/>
    </row>
    <row r="161" ht="16.85" customHeight="1" spans="1:6">
      <c r="A161" s="15" t="s">
        <v>46</v>
      </c>
      <c r="B161" s="16" t="s">
        <v>207</v>
      </c>
      <c r="C161" s="17"/>
      <c r="D161" s="18"/>
      <c r="E161" s="19"/>
      <c r="F161" s="20"/>
    </row>
    <row r="162" ht="16.1" customHeight="1" spans="1:6">
      <c r="A162" s="15" t="s">
        <v>208</v>
      </c>
      <c r="B162" s="16" t="s">
        <v>209</v>
      </c>
      <c r="C162" s="17" t="s">
        <v>94</v>
      </c>
      <c r="D162" s="18" t="s">
        <v>210</v>
      </c>
      <c r="E162" s="19"/>
      <c r="F162" s="20">
        <f t="shared" ref="F162:F166" si="9">ROUND(D162*E162,2)</f>
        <v>0</v>
      </c>
    </row>
    <row r="163" ht="16.1" customHeight="1" spans="1:6">
      <c r="A163" s="15" t="s">
        <v>211</v>
      </c>
      <c r="B163" s="16" t="s">
        <v>212</v>
      </c>
      <c r="C163" s="17"/>
      <c r="D163" s="18"/>
      <c r="E163" s="19"/>
      <c r="F163" s="20"/>
    </row>
    <row r="164" ht="16.85" customHeight="1" spans="1:6">
      <c r="A164" s="15" t="s">
        <v>213</v>
      </c>
      <c r="B164" s="16" t="s">
        <v>214</v>
      </c>
      <c r="C164" s="17" t="s">
        <v>215</v>
      </c>
      <c r="D164" s="18" t="s">
        <v>158</v>
      </c>
      <c r="E164" s="19"/>
      <c r="F164" s="20">
        <f t="shared" si="9"/>
        <v>0</v>
      </c>
    </row>
    <row r="165" ht="16.1" customHeight="1" spans="1:6">
      <c r="A165" s="15" t="s">
        <v>216</v>
      </c>
      <c r="B165" s="16" t="s">
        <v>217</v>
      </c>
      <c r="C165" s="17"/>
      <c r="D165" s="18"/>
      <c r="E165" s="19"/>
      <c r="F165" s="20"/>
    </row>
    <row r="166" ht="16.1" customHeight="1" spans="1:6">
      <c r="A166" s="15" t="s">
        <v>218</v>
      </c>
      <c r="B166" s="16" t="s">
        <v>219</v>
      </c>
      <c r="C166" s="17" t="s">
        <v>94</v>
      </c>
      <c r="D166" s="18" t="s">
        <v>220</v>
      </c>
      <c r="E166" s="19"/>
      <c r="F166" s="20">
        <f t="shared" si="9"/>
        <v>0</v>
      </c>
    </row>
    <row r="167" ht="16.85" customHeight="1" spans="1:6">
      <c r="A167" s="15"/>
      <c r="B167" s="16"/>
      <c r="C167" s="17"/>
      <c r="D167" s="18"/>
      <c r="E167" s="19"/>
      <c r="F167" s="20"/>
    </row>
    <row r="168" ht="16.1" customHeight="1" spans="1:6">
      <c r="A168" s="15"/>
      <c r="B168" s="16"/>
      <c r="C168" s="17"/>
      <c r="D168" s="18"/>
      <c r="E168" s="19"/>
      <c r="F168" s="20"/>
    </row>
    <row r="169" ht="16.1" customHeight="1" spans="1:6">
      <c r="A169" s="15"/>
      <c r="B169" s="16"/>
      <c r="C169" s="17"/>
      <c r="D169" s="18"/>
      <c r="E169" s="19"/>
      <c r="F169" s="20"/>
    </row>
    <row r="170" ht="32.95" customHeight="1" spans="1:6">
      <c r="A170" s="21"/>
      <c r="B170" s="22" t="s">
        <v>221</v>
      </c>
      <c r="C170" s="23">
        <f>ROUND(SUM(F136:F166),0)</f>
        <v>0</v>
      </c>
      <c r="D170" s="24"/>
      <c r="E170" s="23"/>
      <c r="F170" s="25"/>
    </row>
    <row r="171" ht="16.1" customHeight="1" spans="1:6">
      <c r="A171" s="5"/>
      <c r="B171" s="5"/>
      <c r="C171" s="5"/>
      <c r="D171" s="6"/>
      <c r="E171" s="5"/>
      <c r="F171" s="5"/>
    </row>
    <row r="172" ht="16.85" customHeight="1" spans="1:6">
      <c r="A172" s="5"/>
      <c r="B172" s="5"/>
      <c r="C172" s="5"/>
      <c r="D172" s="6"/>
      <c r="E172" s="5"/>
      <c r="F172" s="5"/>
    </row>
    <row r="173" ht="32.95" customHeight="1" spans="1:6">
      <c r="A173" s="3" t="s">
        <v>33</v>
      </c>
      <c r="B173" s="3"/>
      <c r="C173" s="3"/>
      <c r="D173" s="4"/>
      <c r="E173" s="3"/>
      <c r="F173" s="3"/>
    </row>
    <row r="174" ht="16.85" customHeight="1" spans="1:6">
      <c r="A174" s="5" t="s">
        <v>34</v>
      </c>
      <c r="B174" s="5"/>
      <c r="C174" s="5"/>
      <c r="D174" s="6"/>
      <c r="E174" s="5" t="s">
        <v>35</v>
      </c>
      <c r="F174" s="5"/>
    </row>
    <row r="175" ht="32.95" customHeight="1" spans="1:6">
      <c r="A175" s="7" t="s">
        <v>20</v>
      </c>
      <c r="B175" s="8"/>
      <c r="C175" s="8"/>
      <c r="D175" s="9"/>
      <c r="E175" s="8"/>
      <c r="F175" s="10"/>
    </row>
    <row r="176" ht="16.85" customHeight="1" spans="1:6">
      <c r="A176" s="11" t="s">
        <v>36</v>
      </c>
      <c r="B176" s="12" t="s">
        <v>37</v>
      </c>
      <c r="C176" s="12" t="s">
        <v>38</v>
      </c>
      <c r="D176" s="13" t="s">
        <v>39</v>
      </c>
      <c r="E176" s="12" t="s">
        <v>40</v>
      </c>
      <c r="F176" s="14" t="s">
        <v>41</v>
      </c>
    </row>
    <row r="177" ht="16.1" customHeight="1" spans="1:6">
      <c r="A177" s="15" t="s">
        <v>222</v>
      </c>
      <c r="B177" s="16" t="s">
        <v>223</v>
      </c>
      <c r="C177" s="17"/>
      <c r="D177" s="18"/>
      <c r="E177" s="19"/>
      <c r="F177" s="20"/>
    </row>
    <row r="178" ht="16.85" customHeight="1" spans="1:6">
      <c r="A178" s="15" t="s">
        <v>224</v>
      </c>
      <c r="B178" s="16" t="s">
        <v>225</v>
      </c>
      <c r="C178" s="17"/>
      <c r="D178" s="18"/>
      <c r="E178" s="19"/>
      <c r="F178" s="20"/>
    </row>
    <row r="179" ht="16.1" customHeight="1" spans="1:6">
      <c r="A179" s="15" t="s">
        <v>46</v>
      </c>
      <c r="B179" s="16" t="s">
        <v>226</v>
      </c>
      <c r="C179" s="17" t="s">
        <v>82</v>
      </c>
      <c r="D179" s="18" t="s">
        <v>227</v>
      </c>
      <c r="E179" s="19"/>
      <c r="F179" s="20">
        <f t="shared" ref="F179:F181" si="10">ROUND(D179*E179,2)</f>
        <v>0</v>
      </c>
    </row>
    <row r="180" ht="16.1" customHeight="1" spans="1:6">
      <c r="A180" s="15" t="s">
        <v>92</v>
      </c>
      <c r="B180" s="16" t="s">
        <v>144</v>
      </c>
      <c r="C180" s="17" t="s">
        <v>148</v>
      </c>
      <c r="D180" s="18" t="s">
        <v>228</v>
      </c>
      <c r="E180" s="19"/>
      <c r="F180" s="20">
        <f t="shared" si="10"/>
        <v>0</v>
      </c>
    </row>
    <row r="181" ht="16.85" customHeight="1" spans="1:6">
      <c r="A181" s="15" t="s">
        <v>180</v>
      </c>
      <c r="B181" s="16" t="s">
        <v>229</v>
      </c>
      <c r="C181" s="17" t="s">
        <v>124</v>
      </c>
      <c r="D181" s="18" t="s">
        <v>158</v>
      </c>
      <c r="E181" s="19"/>
      <c r="F181" s="20">
        <f t="shared" si="10"/>
        <v>0</v>
      </c>
    </row>
    <row r="182" ht="16.1" customHeight="1" spans="1:6">
      <c r="A182" s="15" t="s">
        <v>230</v>
      </c>
      <c r="B182" s="16" t="s">
        <v>231</v>
      </c>
      <c r="C182" s="17"/>
      <c r="D182" s="18"/>
      <c r="E182" s="19"/>
      <c r="F182" s="20"/>
    </row>
    <row r="183" ht="16.1" customHeight="1" spans="1:6">
      <c r="A183" s="15" t="s">
        <v>46</v>
      </c>
      <c r="B183" s="16" t="s">
        <v>232</v>
      </c>
      <c r="C183" s="17" t="s">
        <v>94</v>
      </c>
      <c r="D183" s="18" t="s">
        <v>233</v>
      </c>
      <c r="E183" s="19"/>
      <c r="F183" s="20">
        <f t="shared" ref="F183:F188" si="11">ROUND(D183*E183,2)</f>
        <v>0</v>
      </c>
    </row>
    <row r="184" ht="16.85" customHeight="1" spans="1:6">
      <c r="A184" s="15" t="s">
        <v>234</v>
      </c>
      <c r="B184" s="16" t="s">
        <v>235</v>
      </c>
      <c r="C184" s="17"/>
      <c r="D184" s="18"/>
      <c r="E184" s="19"/>
      <c r="F184" s="20"/>
    </row>
    <row r="185" ht="16.1" customHeight="1" spans="1:6">
      <c r="A185" s="15" t="s">
        <v>236</v>
      </c>
      <c r="B185" s="16" t="s">
        <v>237</v>
      </c>
      <c r="C185" s="17"/>
      <c r="D185" s="18"/>
      <c r="E185" s="19"/>
      <c r="F185" s="20"/>
    </row>
    <row r="186" ht="16.1" customHeight="1" spans="1:6">
      <c r="A186" s="15" t="s">
        <v>46</v>
      </c>
      <c r="B186" s="16" t="s">
        <v>238</v>
      </c>
      <c r="C186" s="17" t="s">
        <v>239</v>
      </c>
      <c r="D186" s="18" t="s">
        <v>240</v>
      </c>
      <c r="E186" s="19"/>
      <c r="F186" s="20">
        <f t="shared" si="11"/>
        <v>0</v>
      </c>
    </row>
    <row r="187" ht="16.85" customHeight="1" spans="1:6">
      <c r="A187" s="15" t="s">
        <v>50</v>
      </c>
      <c r="B187" s="16" t="s">
        <v>241</v>
      </c>
      <c r="C187" s="17" t="s">
        <v>239</v>
      </c>
      <c r="D187" s="18" t="s">
        <v>240</v>
      </c>
      <c r="E187" s="19"/>
      <c r="F187" s="20">
        <f t="shared" si="11"/>
        <v>0</v>
      </c>
    </row>
    <row r="188" ht="16.1" customHeight="1" spans="1:6">
      <c r="A188" s="15" t="s">
        <v>52</v>
      </c>
      <c r="B188" s="16" t="s">
        <v>242</v>
      </c>
      <c r="C188" s="17" t="s">
        <v>243</v>
      </c>
      <c r="D188" s="18" t="s">
        <v>49</v>
      </c>
      <c r="E188" s="19"/>
      <c r="F188" s="20">
        <f t="shared" si="11"/>
        <v>0</v>
      </c>
    </row>
    <row r="189" ht="16.1" customHeight="1" spans="1:6">
      <c r="A189" s="15" t="s">
        <v>244</v>
      </c>
      <c r="B189" s="16" t="s">
        <v>245</v>
      </c>
      <c r="C189" s="17"/>
      <c r="D189" s="18"/>
      <c r="E189" s="19"/>
      <c r="F189" s="20"/>
    </row>
    <row r="190" ht="16.85" customHeight="1" spans="1:6">
      <c r="A190" s="15" t="s">
        <v>246</v>
      </c>
      <c r="B190" s="16" t="s">
        <v>247</v>
      </c>
      <c r="C190" s="17"/>
      <c r="D190" s="18"/>
      <c r="E190" s="19"/>
      <c r="F190" s="20"/>
    </row>
    <row r="191" ht="16.1" customHeight="1" spans="1:6">
      <c r="A191" s="15" t="s">
        <v>46</v>
      </c>
      <c r="B191" s="16" t="s">
        <v>248</v>
      </c>
      <c r="C191" s="17" t="s">
        <v>124</v>
      </c>
      <c r="D191" s="18" t="s">
        <v>249</v>
      </c>
      <c r="E191" s="19"/>
      <c r="F191" s="20">
        <f>ROUND(D191*E191,2)</f>
        <v>0</v>
      </c>
    </row>
    <row r="192" ht="16.1" customHeight="1" spans="1:6">
      <c r="A192" s="15"/>
      <c r="B192" s="16"/>
      <c r="C192" s="17"/>
      <c r="D192" s="18"/>
      <c r="E192" s="19"/>
      <c r="F192" s="20"/>
    </row>
    <row r="193" ht="16.85" customHeight="1" spans="1:6">
      <c r="A193" s="15"/>
      <c r="B193" s="16"/>
      <c r="C193" s="17"/>
      <c r="D193" s="18"/>
      <c r="E193" s="19"/>
      <c r="F193" s="20"/>
    </row>
    <row r="194" ht="16.1" customHeight="1" spans="1:6">
      <c r="A194" s="15"/>
      <c r="B194" s="16"/>
      <c r="C194" s="17"/>
      <c r="D194" s="18"/>
      <c r="E194" s="19"/>
      <c r="F194" s="20"/>
    </row>
    <row r="195" ht="16.1" customHeight="1" spans="1:6">
      <c r="A195" s="15"/>
      <c r="B195" s="16"/>
      <c r="C195" s="17"/>
      <c r="D195" s="18"/>
      <c r="E195" s="19"/>
      <c r="F195" s="20"/>
    </row>
    <row r="196" ht="16.85" customHeight="1" spans="1:6">
      <c r="A196" s="15"/>
      <c r="B196" s="16"/>
      <c r="C196" s="17"/>
      <c r="D196" s="18"/>
      <c r="E196" s="19"/>
      <c r="F196" s="20"/>
    </row>
    <row r="197" ht="16.1" customHeight="1" spans="1:6">
      <c r="A197" s="15"/>
      <c r="B197" s="16"/>
      <c r="C197" s="17"/>
      <c r="D197" s="18"/>
      <c r="E197" s="19"/>
      <c r="F197" s="20"/>
    </row>
    <row r="198" ht="16.85" customHeight="1" spans="1:6">
      <c r="A198" s="15"/>
      <c r="B198" s="16"/>
      <c r="C198" s="17"/>
      <c r="D198" s="18"/>
      <c r="E198" s="19"/>
      <c r="F198" s="20"/>
    </row>
    <row r="199" ht="16.1" customHeight="1" spans="1:6">
      <c r="A199" s="15"/>
      <c r="B199" s="16"/>
      <c r="C199" s="17"/>
      <c r="D199" s="18"/>
      <c r="E199" s="19"/>
      <c r="F199" s="20"/>
    </row>
    <row r="200" ht="16.1" customHeight="1" spans="1:6">
      <c r="A200" s="15"/>
      <c r="B200" s="16"/>
      <c r="C200" s="17"/>
      <c r="D200" s="18"/>
      <c r="E200" s="19"/>
      <c r="F200" s="20"/>
    </row>
    <row r="201" ht="16.85" customHeight="1" spans="1:6">
      <c r="A201" s="15"/>
      <c r="B201" s="16"/>
      <c r="C201" s="17"/>
      <c r="D201" s="18"/>
      <c r="E201" s="19"/>
      <c r="F201" s="20"/>
    </row>
    <row r="202" ht="16.1" customHeight="1" spans="1:6">
      <c r="A202" s="15"/>
      <c r="B202" s="16"/>
      <c r="C202" s="17"/>
      <c r="D202" s="18"/>
      <c r="E202" s="19"/>
      <c r="F202" s="20"/>
    </row>
    <row r="203" ht="16.1" customHeight="1" spans="1:6">
      <c r="A203" s="15"/>
      <c r="B203" s="16"/>
      <c r="C203" s="17"/>
      <c r="D203" s="18"/>
      <c r="E203" s="19"/>
      <c r="F203" s="20"/>
    </row>
    <row r="204" ht="16.85" customHeight="1" spans="1:6">
      <c r="A204" s="15"/>
      <c r="B204" s="16"/>
      <c r="C204" s="17"/>
      <c r="D204" s="18"/>
      <c r="E204" s="19"/>
      <c r="F204" s="20"/>
    </row>
    <row r="205" ht="16.1" customHeight="1" spans="1:6">
      <c r="A205" s="15"/>
      <c r="B205" s="16"/>
      <c r="C205" s="17"/>
      <c r="D205" s="18"/>
      <c r="E205" s="19"/>
      <c r="F205" s="20"/>
    </row>
    <row r="206" ht="16.1" customHeight="1" spans="1:6">
      <c r="A206" s="15"/>
      <c r="B206" s="16"/>
      <c r="C206" s="17"/>
      <c r="D206" s="18"/>
      <c r="E206" s="19"/>
      <c r="F206" s="20"/>
    </row>
    <row r="207" ht="16.85" customHeight="1" spans="1:6">
      <c r="A207" s="15"/>
      <c r="B207" s="16"/>
      <c r="C207" s="17"/>
      <c r="D207" s="18"/>
      <c r="E207" s="19"/>
      <c r="F207" s="20"/>
    </row>
    <row r="208" ht="16.1" customHeight="1" spans="1:6">
      <c r="A208" s="15"/>
      <c r="B208" s="16"/>
      <c r="C208" s="17"/>
      <c r="D208" s="18"/>
      <c r="E208" s="19"/>
      <c r="F208" s="20"/>
    </row>
    <row r="209" ht="16.1" customHeight="1" spans="1:6">
      <c r="A209" s="15"/>
      <c r="B209" s="16"/>
      <c r="C209" s="17"/>
      <c r="D209" s="18"/>
      <c r="E209" s="19"/>
      <c r="F209" s="20"/>
    </row>
    <row r="210" ht="16.85" customHeight="1" spans="1:6">
      <c r="A210" s="15"/>
      <c r="B210" s="16"/>
      <c r="C210" s="17"/>
      <c r="D210" s="18"/>
      <c r="E210" s="19"/>
      <c r="F210" s="20"/>
    </row>
    <row r="211" ht="16.1" customHeight="1" spans="1:6">
      <c r="A211" s="15"/>
      <c r="B211" s="16"/>
      <c r="C211" s="17"/>
      <c r="D211" s="18"/>
      <c r="E211" s="19"/>
      <c r="F211" s="20"/>
    </row>
    <row r="212" ht="16.1" customHeight="1" spans="1:6">
      <c r="A212" s="15"/>
      <c r="B212" s="16"/>
      <c r="C212" s="17"/>
      <c r="D212" s="18"/>
      <c r="E212" s="19"/>
      <c r="F212" s="20"/>
    </row>
    <row r="213" ht="32.95" customHeight="1" spans="1:6">
      <c r="A213" s="21"/>
      <c r="B213" s="22" t="s">
        <v>250</v>
      </c>
      <c r="C213" s="23">
        <f>ROUND(SUM(F179:F209),0)</f>
        <v>0</v>
      </c>
      <c r="D213" s="24"/>
      <c r="E213" s="23"/>
      <c r="F213" s="25"/>
    </row>
    <row r="214" ht="16.1" customHeight="1" spans="1:6">
      <c r="A214" s="5"/>
      <c r="B214" s="5"/>
      <c r="C214" s="5"/>
      <c r="D214" s="6"/>
      <c r="E214" s="5"/>
      <c r="F214" s="5"/>
    </row>
    <row r="215" ht="16.85" customHeight="1" spans="1:6">
      <c r="A215" s="5"/>
      <c r="B215" s="5"/>
      <c r="C215" s="5"/>
      <c r="D215" s="6"/>
      <c r="E215" s="5"/>
      <c r="F215" s="5"/>
    </row>
  </sheetData>
  <sheetProtection password="CF7A" sheet="1" objects="1"/>
  <mergeCells count="35">
    <mergeCell ref="A1:F1"/>
    <mergeCell ref="A2:D2"/>
    <mergeCell ref="E2:F2"/>
    <mergeCell ref="A3:F3"/>
    <mergeCell ref="D41:F41"/>
    <mergeCell ref="A42:F42"/>
    <mergeCell ref="A43:F43"/>
    <mergeCell ref="A44:F44"/>
    <mergeCell ref="A45:D45"/>
    <mergeCell ref="E45:F45"/>
    <mergeCell ref="A46:F46"/>
    <mergeCell ref="D84:F84"/>
    <mergeCell ref="A85:F85"/>
    <mergeCell ref="A86:F86"/>
    <mergeCell ref="A87:F87"/>
    <mergeCell ref="A88:D88"/>
    <mergeCell ref="E88:F88"/>
    <mergeCell ref="A89:F89"/>
    <mergeCell ref="D127:F127"/>
    <mergeCell ref="A128:F128"/>
    <mergeCell ref="A129:F129"/>
    <mergeCell ref="A130:F130"/>
    <mergeCell ref="A131:D131"/>
    <mergeCell ref="E131:F131"/>
    <mergeCell ref="A132:F132"/>
    <mergeCell ref="D170:F170"/>
    <mergeCell ref="A171:F171"/>
    <mergeCell ref="A172:F172"/>
    <mergeCell ref="A173:F173"/>
    <mergeCell ref="A174:D174"/>
    <mergeCell ref="E174:F174"/>
    <mergeCell ref="A175:F175"/>
    <mergeCell ref="D213:F213"/>
    <mergeCell ref="A214:F214"/>
    <mergeCell ref="A215:F215"/>
  </mergeCells>
  <pageMargins left="0.98" right="0.12" top="0.315" bottom="0.315" header="0" footer="0"/>
  <pageSetup paperSize="9" fitToWidth="0" fitToHeight="0" orientation="portrait"/>
  <headerFooter alignWithMargins="0"/>
  <rowBreaks count="4" manualBreakCount="4">
    <brk id="43" max="16383" man="1"/>
    <brk id="86" max="16383" man="1"/>
    <brk id="129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【5.4】投标报价汇总表</vt:lpstr>
      <vt:lpstr>【5.1】工程量清单表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建路人</cp:lastModifiedBy>
  <dcterms:created xsi:type="dcterms:W3CDTF">2024-02-23T10:25:00Z</dcterms:created>
  <dcterms:modified xsi:type="dcterms:W3CDTF">2024-04-17T00:25:20Z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30004A0EDEF44D4EBF761BEDA0F441B2_13</vt:lpwstr>
  </property>
</Properties>
</file>